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2120" windowHeight="9000"/>
  </bookViews>
  <sheets>
    <sheet name="１００ｍ～" sheetId="2" r:id="rId1"/>
    <sheet name="リレー" sheetId="4" r:id="rId2"/>
    <sheet name="但馬女" sheetId="1" r:id="rId3"/>
  </sheets>
  <definedNames>
    <definedName name="_xlnm.Print_Area" localSheetId="1">リレー!$A:$O</definedName>
  </definedNames>
  <calcPr calcId="145621"/>
</workbook>
</file>

<file path=xl/calcChain.xml><?xml version="1.0" encoding="utf-8"?>
<calcChain xmlns="http://schemas.openxmlformats.org/spreadsheetml/2006/main">
  <c r="G37" i="4" l="1"/>
  <c r="B37" i="4"/>
  <c r="G28" i="4"/>
  <c r="B28" i="4"/>
  <c r="L14" i="4" l="1"/>
  <c r="G14" i="4"/>
  <c r="B14" i="4"/>
  <c r="L5" i="4"/>
  <c r="G5" i="4"/>
  <c r="J28" i="2" l="1"/>
  <c r="D28" i="2"/>
  <c r="J27" i="2"/>
  <c r="D27" i="2"/>
  <c r="J26" i="2"/>
  <c r="D26" i="2"/>
  <c r="J25" i="2"/>
  <c r="D25" i="2"/>
  <c r="J24" i="2"/>
  <c r="D24" i="2"/>
  <c r="J23" i="2"/>
  <c r="D23" i="2"/>
  <c r="J22" i="2"/>
  <c r="D22" i="2"/>
  <c r="J21" i="2"/>
  <c r="D21" i="2"/>
  <c r="D160" i="2" l="1"/>
  <c r="C160" i="2"/>
  <c r="D152" i="2"/>
  <c r="C152" i="2"/>
  <c r="N35" i="4" l="1"/>
  <c r="I11" i="4"/>
  <c r="D122" i="2"/>
  <c r="C122" i="2"/>
  <c r="D130" i="2"/>
  <c r="C130" i="2"/>
  <c r="D113" i="2"/>
  <c r="C113" i="2"/>
  <c r="D88" i="2"/>
  <c r="C88" i="2"/>
  <c r="K68" i="2"/>
  <c r="J68" i="2"/>
  <c r="D68" i="2"/>
  <c r="C68" i="2"/>
  <c r="D58" i="2" l="1"/>
  <c r="C58" i="2"/>
  <c r="K57" i="2"/>
  <c r="J57" i="2"/>
  <c r="D57" i="2"/>
  <c r="C57" i="2"/>
  <c r="K56" i="2"/>
  <c r="J56" i="2"/>
  <c r="D56" i="2"/>
  <c r="C56" i="2"/>
  <c r="K55" i="2"/>
  <c r="J55" i="2"/>
  <c r="D55" i="2"/>
  <c r="C55" i="2"/>
  <c r="D48" i="2"/>
  <c r="C48" i="2"/>
  <c r="K37" i="2"/>
  <c r="J37" i="2"/>
  <c r="D37" i="2"/>
  <c r="C37" i="2"/>
  <c r="C15" i="2"/>
  <c r="D15" i="2"/>
  <c r="J15" i="2"/>
  <c r="K15" i="2"/>
  <c r="C16" i="2"/>
  <c r="D16" i="2"/>
  <c r="J16" i="2"/>
  <c r="K16" i="2"/>
  <c r="K14" i="2"/>
  <c r="J14" i="2"/>
  <c r="K13" i="2"/>
  <c r="J13" i="2"/>
  <c r="K12" i="2"/>
  <c r="J12" i="2"/>
  <c r="K11" i="2"/>
  <c r="J11" i="2"/>
  <c r="D14" i="2"/>
  <c r="C14" i="2"/>
  <c r="D13" i="2"/>
  <c r="C13" i="2"/>
  <c r="D12" i="2"/>
  <c r="C12" i="2"/>
  <c r="D11" i="2"/>
  <c r="C11" i="2"/>
  <c r="D145" i="2" l="1"/>
  <c r="C145" i="2"/>
  <c r="D144" i="2"/>
  <c r="C144" i="2"/>
  <c r="D137" i="2"/>
  <c r="C137" i="2"/>
  <c r="I44" i="4"/>
  <c r="I43" i="4"/>
  <c r="I42" i="4"/>
  <c r="I41" i="4"/>
  <c r="I40" i="4"/>
  <c r="I39" i="4"/>
  <c r="L28" i="4"/>
  <c r="N34" i="4"/>
  <c r="I20" i="4"/>
  <c r="I21" i="4"/>
  <c r="B5" i="4"/>
  <c r="N21" i="4"/>
  <c r="D21" i="4"/>
  <c r="N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D114" i="2"/>
  <c r="C114" i="2"/>
  <c r="C104" i="2"/>
  <c r="D104" i="2"/>
  <c r="J104" i="2"/>
  <c r="K104" i="2"/>
  <c r="C105" i="2"/>
  <c r="D105" i="2"/>
  <c r="J105" i="2"/>
  <c r="K105" i="2"/>
  <c r="C106" i="2"/>
  <c r="D106" i="2"/>
  <c r="D97" i="2"/>
  <c r="C97" i="2"/>
  <c r="D96" i="2"/>
  <c r="C96" i="2"/>
  <c r="K78" i="2"/>
  <c r="J78" i="2"/>
  <c r="D78" i="2"/>
  <c r="C78" i="2"/>
  <c r="K77" i="2"/>
  <c r="J77" i="2"/>
  <c r="D77" i="2"/>
  <c r="C77" i="2"/>
  <c r="K69" i="2"/>
  <c r="J69" i="2"/>
  <c r="D69" i="2"/>
  <c r="C69" i="2"/>
  <c r="K67" i="2"/>
  <c r="J67" i="2"/>
  <c r="D67" i="2"/>
  <c r="C67" i="2"/>
  <c r="K66" i="2"/>
  <c r="J66" i="2"/>
  <c r="D66" i="2"/>
  <c r="C66" i="2"/>
  <c r="C46" i="2"/>
  <c r="D46" i="2"/>
  <c r="J46" i="2"/>
  <c r="K46" i="2"/>
  <c r="C47" i="2"/>
  <c r="D47" i="2"/>
  <c r="J47" i="2"/>
  <c r="K47" i="2"/>
  <c r="D44" i="4"/>
  <c r="D43" i="4"/>
  <c r="D42" i="4"/>
  <c r="D41" i="4"/>
  <c r="D40" i="4"/>
  <c r="D39" i="4"/>
  <c r="N33" i="4"/>
  <c r="N32" i="4"/>
  <c r="N31" i="4"/>
  <c r="N30" i="4"/>
  <c r="I34" i="4"/>
  <c r="I33" i="4"/>
  <c r="I32" i="4"/>
  <c r="I31" i="4"/>
  <c r="I30" i="4"/>
  <c r="D35" i="4"/>
  <c r="D34" i="4"/>
  <c r="D33" i="4"/>
  <c r="D32" i="4"/>
  <c r="D31" i="4"/>
  <c r="D30" i="4"/>
  <c r="N12" i="4"/>
  <c r="N11" i="4"/>
  <c r="N10" i="4"/>
  <c r="N9" i="4"/>
  <c r="N8" i="4"/>
  <c r="N7" i="4"/>
  <c r="I10" i="4"/>
  <c r="I9" i="4"/>
  <c r="I8" i="4"/>
  <c r="I7" i="4"/>
  <c r="D8" i="4"/>
  <c r="D7" i="4"/>
  <c r="D12" i="4"/>
  <c r="D11" i="4"/>
  <c r="D10" i="4"/>
  <c r="D9" i="4"/>
  <c r="D121" i="2"/>
  <c r="C121" i="2"/>
  <c r="K87" i="2"/>
  <c r="J87" i="2"/>
  <c r="D87" i="2"/>
  <c r="C87" i="2"/>
  <c r="K86" i="2"/>
  <c r="J86" i="2"/>
  <c r="D86" i="2"/>
  <c r="C86" i="2"/>
  <c r="D123" i="2"/>
  <c r="C123" i="2"/>
  <c r="K45" i="2"/>
  <c r="J45" i="2"/>
  <c r="D45" i="2"/>
  <c r="C45" i="2"/>
  <c r="D38" i="2"/>
  <c r="C38" i="2"/>
  <c r="D36" i="2"/>
  <c r="C36" i="2"/>
  <c r="K38" i="2"/>
  <c r="J38" i="2"/>
  <c r="K36" i="2"/>
  <c r="J36" i="2"/>
</calcChain>
</file>

<file path=xl/sharedStrings.xml><?xml version="1.0" encoding="utf-8"?>
<sst xmlns="http://schemas.openxmlformats.org/spreadsheetml/2006/main" count="758" uniqueCount="342">
  <si>
    <t>④</t>
    <phoneticPr fontId="1"/>
  </si>
  <si>
    <t>⑤</t>
    <phoneticPr fontId="1"/>
  </si>
  <si>
    <t>⑥</t>
    <phoneticPr fontId="1"/>
  </si>
  <si>
    <t>⑦</t>
    <phoneticPr fontId="1"/>
  </si>
  <si>
    <t>ﾚｰﾝ</t>
  </si>
  <si>
    <t>①</t>
  </si>
  <si>
    <t>決     勝</t>
    <rPh sb="0" eb="1">
      <t>ケツ</t>
    </rPh>
    <rPh sb="6" eb="7">
      <t>カチ</t>
    </rPh>
    <phoneticPr fontId="1"/>
  </si>
  <si>
    <t>ﾅﾝﾊﾞｰ</t>
  </si>
  <si>
    <t>氏   名（学年）</t>
  </si>
  <si>
    <t>所  属</t>
  </si>
  <si>
    <t>順位</t>
  </si>
  <si>
    <t>記    録</t>
  </si>
  <si>
    <t>(  )</t>
  </si>
  <si>
    <t>　 ′ 　″</t>
    <phoneticPr fontId="1"/>
  </si>
  <si>
    <t>但馬記録  （電） 12″54  岡田  由佳（豊  岡） 1997年</t>
    <rPh sb="0" eb="2">
      <t>タジマ</t>
    </rPh>
    <rPh sb="2" eb="4">
      <t>タイカイキロク</t>
    </rPh>
    <rPh sb="7" eb="8">
      <t>デン</t>
    </rPh>
    <rPh sb="17" eb="19">
      <t>オカダ</t>
    </rPh>
    <rPh sb="21" eb="23">
      <t>ユカ</t>
    </rPh>
    <rPh sb="24" eb="28">
      <t>トヨオカ</t>
    </rPh>
    <rPh sb="34" eb="35">
      <t>ネン</t>
    </rPh>
    <phoneticPr fontId="1"/>
  </si>
  <si>
    <t xml:space="preserve">      （手） 12″4   秋田真由美（豊  岡） 1978年</t>
    <rPh sb="7" eb="8">
      <t>シュ</t>
    </rPh>
    <rPh sb="17" eb="19">
      <t>アキタ</t>
    </rPh>
    <rPh sb="19" eb="22">
      <t>マユミ</t>
    </rPh>
    <rPh sb="23" eb="27">
      <t>トヨオカ</t>
    </rPh>
    <rPh sb="33" eb="34">
      <t>ネン</t>
    </rPh>
    <phoneticPr fontId="1"/>
  </si>
  <si>
    <t>但馬記録  25″25  岡田 由佳（豊　岡） 1997年</t>
    <rPh sb="0" eb="2">
      <t>タジマ</t>
    </rPh>
    <rPh sb="2" eb="4">
      <t>タイカイキロク</t>
    </rPh>
    <rPh sb="13" eb="15">
      <t>オカダ</t>
    </rPh>
    <rPh sb="16" eb="18">
      <t>ユカ</t>
    </rPh>
    <rPh sb="19" eb="20">
      <t>ユタカ</t>
    </rPh>
    <rPh sb="21" eb="22">
      <t>オカ</t>
    </rPh>
    <rPh sb="28" eb="29">
      <t>ネン</t>
    </rPh>
    <phoneticPr fontId="1"/>
  </si>
  <si>
    <t>但馬記録  2′17″96  西村有貴江（豊　岡） 1994年</t>
    <rPh sb="0" eb="2">
      <t>タジマ</t>
    </rPh>
    <rPh sb="2" eb="4">
      <t>タイカイキロク</t>
    </rPh>
    <rPh sb="15" eb="17">
      <t>ニシムラ</t>
    </rPh>
    <rPh sb="17" eb="18">
      <t>ユウ</t>
    </rPh>
    <rPh sb="18" eb="19">
      <t>キ</t>
    </rPh>
    <rPh sb="19" eb="20">
      <t>エ</t>
    </rPh>
    <rPh sb="21" eb="22">
      <t>ユタカ</t>
    </rPh>
    <rPh sb="23" eb="24">
      <t>オカ</t>
    </rPh>
    <rPh sb="30" eb="31">
      <t>ネン</t>
    </rPh>
    <phoneticPr fontId="1"/>
  </si>
  <si>
    <t>但馬記録  10′05″11  西村有貴江（豊　岡） 1994年</t>
    <rPh sb="0" eb="2">
      <t>タジマ</t>
    </rPh>
    <rPh sb="2" eb="4">
      <t>タイカイキロク</t>
    </rPh>
    <rPh sb="16" eb="18">
      <t>ニシムラ</t>
    </rPh>
    <rPh sb="18" eb="19">
      <t>ユウ</t>
    </rPh>
    <rPh sb="19" eb="21">
      <t>ユキエ</t>
    </rPh>
    <rPh sb="22" eb="23">
      <t>ユタカ</t>
    </rPh>
    <rPh sb="24" eb="25">
      <t>オカ</t>
    </rPh>
    <rPh sb="31" eb="32">
      <t>ネン</t>
    </rPh>
    <phoneticPr fontId="1"/>
  </si>
  <si>
    <t>但馬記録  48″87  本井･藤原･江本･井垣(豊 岡)2001年</t>
    <rPh sb="0" eb="2">
      <t>タジマ</t>
    </rPh>
    <rPh sb="2" eb="4">
      <t>タイカイキロク</t>
    </rPh>
    <rPh sb="13" eb="15">
      <t>モトイ</t>
    </rPh>
    <rPh sb="16" eb="18">
      <t>フジワラ</t>
    </rPh>
    <rPh sb="19" eb="21">
      <t>エモト</t>
    </rPh>
    <rPh sb="22" eb="24">
      <t>イガキ</t>
    </rPh>
    <rPh sb="25" eb="28">
      <t>トヨオカ</t>
    </rPh>
    <rPh sb="33" eb="34">
      <t>ネン</t>
    </rPh>
    <phoneticPr fontId="1"/>
  </si>
  <si>
    <t>(  )</t>
    <phoneticPr fontId="1"/>
  </si>
  <si>
    <t>ｵｰﾀﾞｰ</t>
  </si>
  <si>
    <t>氏    名（学年）</t>
    <phoneticPr fontId="1"/>
  </si>
  <si>
    <t>但馬記録  3′56″30 本井･藤原･渡邉･舩戸(豊 岡)2001年</t>
    <rPh sb="0" eb="2">
      <t>タジマ</t>
    </rPh>
    <rPh sb="2" eb="4">
      <t>タイカイキロク</t>
    </rPh>
    <rPh sb="14" eb="16">
      <t>モトイ</t>
    </rPh>
    <rPh sb="17" eb="19">
      <t>フジワラ</t>
    </rPh>
    <rPh sb="20" eb="22">
      <t>ワタナベ</t>
    </rPh>
    <rPh sb="24" eb="25">
      <t>ト</t>
    </rPh>
    <rPh sb="26" eb="29">
      <t>トヨオカ</t>
    </rPh>
    <rPh sb="34" eb="35">
      <t>ネン</t>
    </rPh>
    <phoneticPr fontId="1"/>
  </si>
  <si>
    <t>　  　″</t>
    <phoneticPr fontId="1"/>
  </si>
  <si>
    <t>１年 １００ｍ</t>
    <rPh sb="1" eb="2">
      <t>ネン</t>
    </rPh>
    <phoneticPr fontId="1"/>
  </si>
  <si>
    <t>２年 １００ｍ</t>
    <rPh sb="1" eb="2">
      <t>ネン</t>
    </rPh>
    <phoneticPr fontId="1"/>
  </si>
  <si>
    <t>１年 ２００ｍ</t>
    <rPh sb="1" eb="2">
      <t>ネン</t>
    </rPh>
    <phoneticPr fontId="1"/>
  </si>
  <si>
    <t>２年 ２００ｍ</t>
    <rPh sb="1" eb="2">
      <t>ネン</t>
    </rPh>
    <phoneticPr fontId="1"/>
  </si>
  <si>
    <t>１年 ８００ｍ</t>
    <rPh sb="1" eb="2">
      <t>ネン</t>
    </rPh>
    <phoneticPr fontId="1"/>
  </si>
  <si>
    <t>２年 ８００ｍ</t>
    <rPh sb="1" eb="2">
      <t>ネン</t>
    </rPh>
    <phoneticPr fontId="1"/>
  </si>
  <si>
    <t>１年 １５００ｍ</t>
    <rPh sb="1" eb="2">
      <t>ネン</t>
    </rPh>
    <phoneticPr fontId="1"/>
  </si>
  <si>
    <t>２年 １５００ｍ</t>
    <rPh sb="1" eb="2">
      <t>ネン</t>
    </rPh>
    <phoneticPr fontId="1"/>
  </si>
  <si>
    <t>１年 ３０００ｍ</t>
    <rPh sb="1" eb="2">
      <t>ネン</t>
    </rPh>
    <phoneticPr fontId="1"/>
  </si>
  <si>
    <t>２年 ３０００ｍ</t>
    <rPh sb="1" eb="2">
      <t>ネン</t>
    </rPh>
    <phoneticPr fontId="1"/>
  </si>
  <si>
    <t xml:space="preserve">４×１００ｍ </t>
    <phoneticPr fontId="1"/>
  </si>
  <si>
    <t xml:space="preserve">４×４００ｍ </t>
    <phoneticPr fontId="1"/>
  </si>
  <si>
    <t>女  　子  　の　  部</t>
    <rPh sb="0" eb="1">
      <t>オンナ</t>
    </rPh>
    <rPh sb="4" eb="5">
      <t>コ</t>
    </rPh>
    <rPh sb="12" eb="13">
      <t>ブ</t>
    </rPh>
    <phoneticPr fontId="1"/>
  </si>
  <si>
    <t>③</t>
    <phoneticPr fontId="1"/>
  </si>
  <si>
    <t>但馬記録  57″17  石谷 陽奈（豊　岡） 2010年</t>
    <rPh sb="0" eb="2">
      <t>タジマ</t>
    </rPh>
    <rPh sb="2" eb="4">
      <t>キロク</t>
    </rPh>
    <rPh sb="13" eb="15">
      <t>イシタニ</t>
    </rPh>
    <rPh sb="16" eb="17">
      <t>ヨウ</t>
    </rPh>
    <rPh sb="17" eb="18">
      <t>ナ</t>
    </rPh>
    <rPh sb="19" eb="20">
      <t>トヨオカ</t>
    </rPh>
    <rPh sb="21" eb="22">
      <t>オカ</t>
    </rPh>
    <rPh sb="28" eb="29">
      <t>ネン</t>
    </rPh>
    <phoneticPr fontId="1"/>
  </si>
  <si>
    <t>③</t>
    <phoneticPr fontId="1"/>
  </si>
  <si>
    <t>出場者 なし</t>
    <rPh sb="0" eb="3">
      <t>シュツジョウシャ</t>
    </rPh>
    <phoneticPr fontId="1"/>
  </si>
  <si>
    <t>１年 ５０００ｍＷ</t>
    <rPh sb="1" eb="2">
      <t>ネン</t>
    </rPh>
    <phoneticPr fontId="1"/>
  </si>
  <si>
    <t>２年 ５０００ｍＷ</t>
    <rPh sb="1" eb="2">
      <t>ネン</t>
    </rPh>
    <phoneticPr fontId="1"/>
  </si>
  <si>
    <t xml:space="preserve">   但馬記録  27′47″56  橘　　愛華（豊　岡） 2011年</t>
    <rPh sb="3" eb="5">
      <t>タジマ</t>
    </rPh>
    <rPh sb="5" eb="7">
      <t>タイカイキロク</t>
    </rPh>
    <rPh sb="19" eb="20">
      <t>タチバナ</t>
    </rPh>
    <rPh sb="22" eb="23">
      <t>アイ</t>
    </rPh>
    <rPh sb="23" eb="24">
      <t>ハナ</t>
    </rPh>
    <rPh sb="25" eb="26">
      <t>ユタカ</t>
    </rPh>
    <rPh sb="27" eb="28">
      <t>オカ</t>
    </rPh>
    <rPh sb="34" eb="35">
      <t>ネン</t>
    </rPh>
    <phoneticPr fontId="1"/>
  </si>
  <si>
    <t>生　野</t>
  </si>
  <si>
    <t>和田山</t>
  </si>
  <si>
    <t>八　鹿</t>
  </si>
  <si>
    <t>日　高</t>
  </si>
  <si>
    <t>出　石</t>
  </si>
  <si>
    <t>豊　岡</t>
  </si>
  <si>
    <t>豊岡総</t>
  </si>
  <si>
    <t>近大豊</t>
  </si>
  <si>
    <t>村　岡</t>
  </si>
  <si>
    <t>香　住</t>
  </si>
  <si>
    <t>浜　坂</t>
  </si>
  <si>
    <t>②</t>
    <phoneticPr fontId="1"/>
  </si>
  <si>
    <t>⑤</t>
    <phoneticPr fontId="1"/>
  </si>
  <si>
    <t>②</t>
    <phoneticPr fontId="1"/>
  </si>
  <si>
    <t>1年 ４００ｍ</t>
    <rPh sb="1" eb="2">
      <t>ネン</t>
    </rPh>
    <phoneticPr fontId="1"/>
  </si>
  <si>
    <t>２年 ４００ｍ</t>
    <rPh sb="1" eb="2">
      <t>ネン</t>
    </rPh>
    <phoneticPr fontId="1"/>
  </si>
  <si>
    <r>
      <t xml:space="preserve"> </t>
    </r>
    <r>
      <rPr>
        <b/>
        <sz val="12"/>
        <rFont val="ＭＳ 明朝"/>
        <family val="1"/>
        <charset val="128"/>
      </rPr>
      <t>決     勝</t>
    </r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</si>
  <si>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</si>
  <si>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</si>
  <si>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</si>
  <si>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</si>
  <si>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 xml:space="preserve">   但馬記録  1′02″27  三谷 真美（豊  岡） 1994年</t>
    <rPh sb="3" eb="5">
      <t>タジマ</t>
    </rPh>
    <rPh sb="5" eb="7">
      <t>タイカイキロク</t>
    </rPh>
    <rPh sb="18" eb="20">
      <t>ミタニ</t>
    </rPh>
    <rPh sb="21" eb="23">
      <t>マミ</t>
    </rPh>
    <rPh sb="24" eb="28">
      <t>トヨオカ</t>
    </rPh>
    <rPh sb="34" eb="35">
      <t>ネン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</si>
  <si>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</si>
  <si>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</si>
  <si>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</si>
  <si>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</si>
  <si>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２年 １００ｍＨ</t>
    <phoneticPr fontId="1"/>
  </si>
  <si>
    <t>１年 １００ｍＨ</t>
    <phoneticPr fontId="1"/>
  </si>
  <si>
    <t>竹内陽菜乃(3)</t>
  </si>
  <si>
    <t>武村  美紀(3)</t>
  </si>
  <si>
    <t>今村  優妃(3)</t>
  </si>
  <si>
    <t>田中  咲紀(3)</t>
  </si>
  <si>
    <t>山根  琳乃(3)</t>
  </si>
  <si>
    <t>北垣奈津美(3)</t>
  </si>
  <si>
    <t>馬袋真奈美(3)</t>
  </si>
  <si>
    <t>森田  美咲(3)</t>
  </si>
  <si>
    <t>田村  優衣(2)</t>
  </si>
  <si>
    <t>西村  美紅(2)</t>
  </si>
  <si>
    <t>長井  柚佳(1)</t>
  </si>
  <si>
    <t>田中  伶奈(3)</t>
  </si>
  <si>
    <t>山下  流衣(3)</t>
  </si>
  <si>
    <t>宿南  夏帆(3)</t>
  </si>
  <si>
    <t>上田  咲知(3)</t>
  </si>
  <si>
    <t>高階  美華(3)</t>
  </si>
  <si>
    <t>水嶋  友希(2)</t>
  </si>
  <si>
    <t>川見  梨絵(2)</t>
  </si>
  <si>
    <t>衣川  萌恵(2)</t>
  </si>
  <si>
    <t>髙階  深雪(2)</t>
  </si>
  <si>
    <t>水田  夕稀(2)</t>
  </si>
  <si>
    <t>荒田  南海(2)</t>
  </si>
  <si>
    <t>中尾  來夢(2)</t>
  </si>
  <si>
    <t>習田　美吹(1)</t>
  </si>
  <si>
    <t>藤原耶々子(1)</t>
  </si>
  <si>
    <t>石原  亜衣(1)</t>
  </si>
  <si>
    <t>兒島友梨絵(1)</t>
  </si>
  <si>
    <t>和田  理沙(3)</t>
  </si>
  <si>
    <t>日下部友香(3)</t>
  </si>
  <si>
    <t>原    彩夏(3)</t>
  </si>
  <si>
    <t>朝日  佳奈(3)</t>
  </si>
  <si>
    <t>進元  梨砂(3)</t>
  </si>
  <si>
    <t>大封  希林(3)</t>
  </si>
  <si>
    <t>池田  茉央(3)</t>
  </si>
  <si>
    <t>井口佳奈美(2)</t>
  </si>
  <si>
    <t>北垣みやび(2)</t>
  </si>
  <si>
    <t>藤本  菜緒(2)</t>
  </si>
  <si>
    <t>三方  佳絵(2)</t>
  </si>
  <si>
    <t>橋本  優奈(1)</t>
  </si>
  <si>
    <t>小西  萌子(1)</t>
  </si>
  <si>
    <t>酒井  菜摘(1)</t>
  </si>
  <si>
    <t>磯    彩理(1)</t>
  </si>
  <si>
    <t>橘    柚衣(3)</t>
  </si>
  <si>
    <t>古林つぐみ(3)</t>
  </si>
  <si>
    <t>上田  愛美(3)</t>
  </si>
  <si>
    <t>竹野  遥花(3)</t>
  </si>
  <si>
    <t>緒方  郁英(2)</t>
  </si>
  <si>
    <t>岡本    澪(2)</t>
  </si>
  <si>
    <t>貴田妃紗菜(3)</t>
  </si>
  <si>
    <t>井上のぞみ(2)</t>
  </si>
  <si>
    <t>今津  実咲(2)</t>
  </si>
  <si>
    <t>宅部真友子(2)</t>
  </si>
  <si>
    <t>廣岡  夏実(1)</t>
  </si>
  <si>
    <t>早崎    葵(1)</t>
  </si>
  <si>
    <t>松永明日香(3)</t>
  </si>
  <si>
    <t>浅田    香(3)</t>
  </si>
  <si>
    <t>信部  佑季(3)</t>
  </si>
  <si>
    <t>髙垣    舞(3)</t>
  </si>
  <si>
    <t>伊東  里穂(3)</t>
  </si>
  <si>
    <t>三谷百合子(2)</t>
  </si>
  <si>
    <t>中山  千鶴(2)</t>
  </si>
  <si>
    <t>河本麻奈美(2)</t>
  </si>
  <si>
    <t>植田    愛(2)</t>
  </si>
  <si>
    <t>江谷  怜実(3)</t>
  </si>
  <si>
    <t>酒井  政恵(2)</t>
  </si>
  <si>
    <t>中野  知香(2)</t>
  </si>
  <si>
    <t>小山麻依子(1)</t>
  </si>
  <si>
    <t>西村  美花(1)</t>
  </si>
  <si>
    <t>大橋麻奈美(1)</t>
  </si>
  <si>
    <t>上杉  佳那(1)</t>
  </si>
  <si>
    <t>宮下こはる(1)</t>
  </si>
  <si>
    <t>原田  夏帆(3)</t>
  </si>
  <si>
    <t>仲田  陽香(3)</t>
  </si>
  <si>
    <t>豊田  尋子(3)</t>
  </si>
  <si>
    <t>西浦  夢香(3)</t>
  </si>
  <si>
    <t>石田    洋(3)</t>
  </si>
  <si>
    <t>小林利沙子(3)</t>
  </si>
  <si>
    <t>上倉    希(3)</t>
  </si>
  <si>
    <t>橋本  碧依(3)</t>
  </si>
  <si>
    <t>栗田  美紀(3)</t>
  </si>
  <si>
    <t>竹中  彩香(3)</t>
  </si>
  <si>
    <t>井上  寧寧(2)</t>
  </si>
  <si>
    <t>出口紀和子(2)</t>
  </si>
  <si>
    <t>中瀨  優子(2)</t>
  </si>
  <si>
    <t>岡﨑  瑞紀(2)</t>
  </si>
  <si>
    <t>丸本  佳苗(2)</t>
  </si>
  <si>
    <t>木築  友里(2)</t>
  </si>
  <si>
    <t>上谷  優花(1)</t>
  </si>
  <si>
    <t>河本  彩香(1)</t>
  </si>
  <si>
    <t>山根  光結(1)</t>
  </si>
  <si>
    <t>小西みなみ(1)</t>
  </si>
  <si>
    <t>百合  彩月(1)</t>
  </si>
  <si>
    <t>尾畑日菜子(1)</t>
  </si>
  <si>
    <t>小西  芹奈(1)</t>
  </si>
  <si>
    <t>本田  美波(1)</t>
  </si>
  <si>
    <t>樋本  小春(1)</t>
  </si>
  <si>
    <t>吉竹菜々美(3)</t>
  </si>
  <si>
    <t>大森  康那(2)</t>
  </si>
  <si>
    <t>大下菜々美(2)</t>
  </si>
  <si>
    <t>仲川  愛美(2)</t>
  </si>
  <si>
    <t>尾形    萌(2)</t>
  </si>
  <si>
    <t>宮垣  早希(2)</t>
  </si>
  <si>
    <t>藤原  柚穂(3)</t>
  </si>
  <si>
    <t>味元  亜美(1)</t>
  </si>
  <si>
    <t>小山穂乃佳(1)</t>
  </si>
  <si>
    <t>宮田  華佳(2)</t>
  </si>
  <si>
    <t>長谷川千夏(1)</t>
  </si>
  <si>
    <t>成田  実豊(3)</t>
  </si>
  <si>
    <t>家田玲衣奈(3)</t>
  </si>
  <si>
    <t>由良南々帆(3)</t>
  </si>
  <si>
    <t>尾畑佳奈子(3)</t>
  </si>
  <si>
    <t>小畑  志穂(3)</t>
  </si>
  <si>
    <t>中路  慧香(3)</t>
  </si>
  <si>
    <t>中島  知香(2)</t>
  </si>
  <si>
    <t>井上陽菜子(3)</t>
  </si>
  <si>
    <t>安達  星奈(3)</t>
  </si>
  <si>
    <t>今井  希音(3)</t>
  </si>
  <si>
    <t>西村  琴美(3)</t>
  </si>
  <si>
    <t>上田  明歩(3)</t>
  </si>
  <si>
    <t>中瀬  明菜(3)</t>
  </si>
  <si>
    <t>西井  愛華(2)</t>
  </si>
  <si>
    <t>西村  聖佳(2)</t>
  </si>
  <si>
    <t>古家  彩理(2)</t>
  </si>
  <si>
    <t>上田    結(2)</t>
  </si>
  <si>
    <t>石津  七海(3)</t>
  </si>
  <si>
    <t>小西    陽(3)</t>
  </si>
  <si>
    <t>三田  真子(3)</t>
  </si>
  <si>
    <t>竹中  聖奈(3)</t>
  </si>
  <si>
    <t>磯田  汐里(3)</t>
  </si>
  <si>
    <t>川田  宏美(2)</t>
  </si>
  <si>
    <t>原野  唯華(2)</t>
  </si>
  <si>
    <t>小林  美央(2)</t>
  </si>
  <si>
    <t>藤原  美優(2)</t>
  </si>
  <si>
    <t>笠原美珠寿(2)</t>
  </si>
  <si>
    <t>坪内明日香(1)</t>
  </si>
  <si>
    <t>吉津友香子(1)</t>
  </si>
  <si>
    <t>大西    奏(1)</t>
  </si>
  <si>
    <t>脇本  理子(1)</t>
  </si>
  <si>
    <t>吉田  阿由(1)</t>
  </si>
  <si>
    <t>山本  早紀(3)</t>
  </si>
  <si>
    <t>中村    渚(3)</t>
  </si>
  <si>
    <t>磯谷    唯(3)</t>
  </si>
  <si>
    <t>石原  由茉(2)</t>
  </si>
  <si>
    <t>坂本  優香(2)</t>
  </si>
  <si>
    <t>村尾  美沙(2)</t>
  </si>
  <si>
    <t>浦田  桃花(2)</t>
  </si>
  <si>
    <t>川元  早恵(2)</t>
  </si>
  <si>
    <t>村尾  祐実(2)</t>
  </si>
  <si>
    <t>左右田百穂(2)</t>
  </si>
  <si>
    <t>上岡  真代(2)</t>
  </si>
  <si>
    <t>多田  陽香(1)</t>
  </si>
  <si>
    <t>井添  明希(1)</t>
  </si>
  <si>
    <t>吉岡  実華(1)</t>
  </si>
  <si>
    <t>大友  美奈(1)</t>
  </si>
  <si>
    <r>
      <t>予     選</t>
    </r>
    <r>
      <rPr>
        <sz val="10"/>
        <rFont val="ＭＳ 明朝"/>
        <family val="1"/>
        <charset val="128"/>
      </rPr>
      <t>（２組３着＋２）</t>
    </r>
    <rPh sb="0" eb="7">
      <t>ヨセン</t>
    </rPh>
    <rPh sb="9" eb="10">
      <t>クミ</t>
    </rPh>
    <rPh sb="11" eb="12">
      <t>チャク</t>
    </rPh>
    <phoneticPr fontId="1"/>
  </si>
  <si>
    <t>ﾚｰﾝ</t>
    <phoneticPr fontId="1"/>
  </si>
  <si>
    <t>ﾅﾝﾊﾞｰ</t>
    <phoneticPr fontId="1"/>
  </si>
  <si>
    <r>
      <t>氏   名</t>
    </r>
    <r>
      <rPr>
        <sz val="8"/>
        <rFont val="ＭＳ 明朝"/>
        <family val="1"/>
        <charset val="128"/>
      </rPr>
      <t>（学年）</t>
    </r>
    <rPh sb="0" eb="1">
      <t>シ</t>
    </rPh>
    <rPh sb="4" eb="5">
      <t>メイ</t>
    </rPh>
    <rPh sb="6" eb="8">
      <t>ガクネン</t>
    </rPh>
    <phoneticPr fontId="1"/>
  </si>
  <si>
    <t>所  属</t>
    <rPh sb="0" eb="1">
      <t>トコロ</t>
    </rPh>
    <rPh sb="3" eb="4">
      <t>ゾク</t>
    </rPh>
    <phoneticPr fontId="1"/>
  </si>
  <si>
    <t>順位</t>
    <rPh sb="0" eb="2">
      <t>ジュンイ</t>
    </rPh>
    <phoneticPr fontId="1"/>
  </si>
  <si>
    <t>記    録</t>
    <rPh sb="0" eb="1">
      <t>キ</t>
    </rPh>
    <rPh sb="5" eb="6">
      <t>ロク</t>
    </rPh>
    <phoneticPr fontId="1"/>
  </si>
  <si>
    <t>①</t>
    <phoneticPr fontId="1"/>
  </si>
  <si>
    <t>(  )</t>
    <phoneticPr fontId="1"/>
  </si>
  <si>
    <t>②</t>
    <phoneticPr fontId="1"/>
  </si>
  <si>
    <t>⑤</t>
    <phoneticPr fontId="1"/>
  </si>
  <si>
    <t>(  )</t>
    <phoneticPr fontId="1"/>
  </si>
  <si>
    <t>　  　″</t>
    <phoneticPr fontId="1"/>
  </si>
  <si>
    <t>⑥</t>
    <phoneticPr fontId="1"/>
  </si>
  <si>
    <t>⑦</t>
    <phoneticPr fontId="1"/>
  </si>
  <si>
    <t>⑧</t>
    <phoneticPr fontId="1"/>
  </si>
  <si>
    <t>ﾚｰﾝ</t>
    <phoneticPr fontId="1"/>
  </si>
  <si>
    <t>ナンバー</t>
    <phoneticPr fontId="1"/>
  </si>
  <si>
    <t>　　氏  　　　　 名　　　（学年）</t>
    <rPh sb="2" eb="3">
      <t>シ</t>
    </rPh>
    <rPh sb="10" eb="11">
      <t>メイ</t>
    </rPh>
    <rPh sb="15" eb="17">
      <t>ガクネン</t>
    </rPh>
    <phoneticPr fontId="1"/>
  </si>
  <si>
    <t>所  　属</t>
    <rPh sb="0" eb="1">
      <t>トコロ</t>
    </rPh>
    <rPh sb="4" eb="5">
      <t>ゾク</t>
    </rPh>
    <phoneticPr fontId="1"/>
  </si>
  <si>
    <t>順　位</t>
    <rPh sb="0" eb="1">
      <t>ジュン</t>
    </rPh>
    <rPh sb="2" eb="3">
      <t>クライ</t>
    </rPh>
    <phoneticPr fontId="1"/>
  </si>
  <si>
    <t xml:space="preserve"> 記　　　録</t>
    <rPh sb="1" eb="2">
      <t>キ</t>
    </rPh>
    <rPh sb="5" eb="6">
      <t>ロク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</si>
  <si>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</si>
  <si>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</si>
  <si>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</si>
  <si>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</si>
  <si>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</si>
  <si>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⑧</t>
    <phoneticPr fontId="1"/>
  </si>
  <si>
    <t>大木本実香(1)</t>
    <phoneticPr fontId="1"/>
  </si>
  <si>
    <t>三木  葉月(1)</t>
    <phoneticPr fontId="1"/>
  </si>
  <si>
    <t>③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</si>
  <si>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</si>
  <si>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</si>
  <si>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</si>
  <si>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</si>
  <si>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１年 ４００ｍＨ</t>
    <phoneticPr fontId="1"/>
  </si>
  <si>
    <t>２年 ４００ｍＨ</t>
    <phoneticPr fontId="1"/>
  </si>
  <si>
    <t>　　　決     勝</t>
    <phoneticPr fontId="1"/>
  </si>
  <si>
    <t>但馬記録  4′45″56  朝日  佳奈（八　鹿） 2014年</t>
    <rPh sb="0" eb="2">
      <t>タジマ</t>
    </rPh>
    <rPh sb="2" eb="4">
      <t>タイカイキロク</t>
    </rPh>
    <rPh sb="15" eb="17">
      <t>アサヒ</t>
    </rPh>
    <rPh sb="19" eb="21">
      <t>ヨシナ</t>
    </rPh>
    <rPh sb="22" eb="23">
      <t>ハチ</t>
    </rPh>
    <rPh sb="24" eb="25">
      <t>シカ</t>
    </rPh>
    <rPh sb="31" eb="32">
      <t>ネン</t>
    </rPh>
    <phoneticPr fontId="1"/>
  </si>
  <si>
    <t xml:space="preserve">   但馬記録  14″46  丸本  佳苗（豊　岡） 2014年</t>
    <rPh sb="3" eb="5">
      <t>タジマ</t>
    </rPh>
    <rPh sb="5" eb="7">
      <t>タイカイキロク</t>
    </rPh>
    <rPh sb="16" eb="18">
      <t>マルモト</t>
    </rPh>
    <rPh sb="20" eb="22">
      <t>カナエ</t>
    </rPh>
    <rPh sb="23" eb="24">
      <t>ユタカ</t>
    </rPh>
    <rPh sb="25" eb="26">
      <t>オカ</t>
    </rPh>
    <rPh sb="32" eb="33">
      <t>ネン</t>
    </rPh>
    <phoneticPr fontId="1"/>
  </si>
  <si>
    <t>⑪</t>
    <phoneticPr fontId="1"/>
  </si>
  <si>
    <t>⑫</t>
    <phoneticPr fontId="1"/>
  </si>
  <si>
    <t>⑪</t>
    <phoneticPr fontId="1"/>
  </si>
  <si>
    <r>
      <t>２ 組</t>
    </r>
    <r>
      <rPr>
        <sz val="10"/>
        <rFont val="ＭＳ 明朝"/>
        <family val="1"/>
        <charset val="128"/>
      </rPr>
      <t>（－0.7）</t>
    </r>
    <rPh sb="2" eb="3">
      <t>１クミ</t>
    </rPh>
    <phoneticPr fontId="1"/>
  </si>
  <si>
    <t>14″8</t>
  </si>
  <si>
    <t>14″3</t>
  </si>
  <si>
    <t>14″5</t>
  </si>
  <si>
    <t>14″0</t>
  </si>
  <si>
    <t>14″6</t>
  </si>
  <si>
    <t>15″9</t>
  </si>
  <si>
    <t>15″4</t>
  </si>
  <si>
    <t>13″7</t>
  </si>
  <si>
    <t>15″5</t>
  </si>
  <si>
    <r>
      <t>1 組</t>
    </r>
    <r>
      <rPr>
        <sz val="10"/>
        <rFont val="ＭＳ 明朝"/>
        <family val="1"/>
        <charset val="128"/>
      </rPr>
      <t>（±0）</t>
    </r>
    <rPh sb="0" eb="3">
      <t>１クミ</t>
    </rPh>
    <phoneticPr fontId="1"/>
  </si>
  <si>
    <r>
      <t>　　　決     勝</t>
    </r>
    <r>
      <rPr>
        <sz val="10"/>
        <rFont val="ＭＳ 明朝"/>
        <family val="1"/>
        <charset val="128"/>
      </rPr>
      <t>（－1.3）</t>
    </r>
    <phoneticPr fontId="1"/>
  </si>
  <si>
    <t>18″5</t>
  </si>
  <si>
    <t>1′20″2</t>
  </si>
  <si>
    <t>1′21″7</t>
  </si>
  <si>
    <t>1′16″1</t>
  </si>
  <si>
    <t>1′11″5</t>
  </si>
  <si>
    <t>1′14″9</t>
  </si>
  <si>
    <t>1′13″7</t>
  </si>
  <si>
    <t>1′18″8</t>
  </si>
  <si>
    <t>1′08″3</t>
  </si>
  <si>
    <t>1′15″2</t>
  </si>
  <si>
    <t>1′08″9</t>
  </si>
  <si>
    <r>
      <t xml:space="preserve"> </t>
    </r>
    <r>
      <rPr>
        <b/>
        <sz val="12"/>
        <rFont val="ＭＳ 明朝"/>
        <family val="1"/>
        <charset val="128"/>
      </rPr>
      <t>決     勝</t>
    </r>
    <r>
      <rPr>
        <sz val="10"/>
        <rFont val="ＭＳ 明朝"/>
        <family val="1"/>
        <charset val="128"/>
      </rPr>
      <t>（－3.4）</t>
    </r>
    <rPh sb="1" eb="8">
      <t>ケッショウ</t>
    </rPh>
    <phoneticPr fontId="1"/>
  </si>
  <si>
    <r>
      <t xml:space="preserve"> </t>
    </r>
    <r>
      <rPr>
        <b/>
        <sz val="12"/>
        <rFont val="ＭＳ 明朝"/>
        <family val="1"/>
        <charset val="128"/>
      </rPr>
      <t>決     勝</t>
    </r>
    <r>
      <rPr>
        <sz val="10"/>
        <rFont val="ＭＳ 明朝"/>
        <family val="1"/>
        <charset val="128"/>
      </rPr>
      <t>（－2.4）</t>
    </r>
    <phoneticPr fontId="1"/>
  </si>
  <si>
    <t>14″1</t>
  </si>
  <si>
    <t>15″0</t>
  </si>
  <si>
    <t>16″3</t>
  </si>
  <si>
    <t>15″2</t>
  </si>
  <si>
    <t>14″7</t>
  </si>
  <si>
    <t>14″2</t>
  </si>
  <si>
    <t>15″8</t>
  </si>
  <si>
    <t>5′39″5</t>
  </si>
  <si>
    <t>6′06″6</t>
  </si>
  <si>
    <t>5′21″2</t>
  </si>
  <si>
    <t>5′26″4</t>
  </si>
  <si>
    <t>5′33″3</t>
  </si>
  <si>
    <t>6′10″5</t>
  </si>
  <si>
    <t>5′46″8</t>
  </si>
  <si>
    <r>
      <t>　　決 　 勝</t>
    </r>
    <r>
      <rPr>
        <sz val="10"/>
        <rFont val="ＭＳ 明朝"/>
        <family val="1"/>
        <charset val="128"/>
      </rPr>
      <t>（1000：3′38″　　2000：7′44″      ）</t>
    </r>
    <phoneticPr fontId="1"/>
  </si>
  <si>
    <r>
      <t>　　決 　 勝</t>
    </r>
    <r>
      <rPr>
        <sz val="10"/>
        <rFont val="ＭＳ 明朝"/>
        <family val="1"/>
        <charset val="128"/>
      </rPr>
      <t>（1000：3′49″　　2000：8′01″     ）</t>
    </r>
    <phoneticPr fontId="1"/>
  </si>
  <si>
    <r>
      <t>　　決     勝</t>
    </r>
    <r>
      <rPr>
        <sz val="10"/>
        <rFont val="ＭＳ 明朝"/>
        <family val="1"/>
        <charset val="128"/>
      </rPr>
      <t>（400：′″     800：′″     1200：′″       ）</t>
    </r>
    <phoneticPr fontId="1"/>
  </si>
  <si>
    <r>
      <t>決     勝</t>
    </r>
    <r>
      <rPr>
        <sz val="10"/>
        <rFont val="ＭＳ 明朝"/>
        <family val="1"/>
        <charset val="128"/>
      </rPr>
      <t>（400：1′20″    　800：2′46″     1200：′″       ）</t>
    </r>
    <phoneticPr fontId="1"/>
  </si>
  <si>
    <t>12′58″5</t>
  </si>
  <si>
    <t>11′42″2</t>
  </si>
  <si>
    <t>12′07″7</t>
  </si>
  <si>
    <t>12′11″6</t>
  </si>
  <si>
    <t>1′23″6</t>
    <phoneticPr fontId="1"/>
  </si>
  <si>
    <r>
      <t>　　決     勝</t>
    </r>
    <r>
      <rPr>
        <sz val="10"/>
        <rFont val="ＭＳ 明朝"/>
        <family val="1"/>
        <charset val="128"/>
      </rPr>
      <t>（400：1′18″）</t>
    </r>
    <phoneticPr fontId="1"/>
  </si>
  <si>
    <t>2′38″9</t>
  </si>
  <si>
    <t>2′38″0</t>
  </si>
  <si>
    <t>3′13″9</t>
  </si>
  <si>
    <t>2′49″9</t>
  </si>
  <si>
    <t>3′08″0</t>
  </si>
  <si>
    <t>2′48″7</t>
    <phoneticPr fontId="1"/>
  </si>
  <si>
    <t>2′46″7</t>
    <phoneticPr fontId="1"/>
  </si>
  <si>
    <r>
      <t>決     勝</t>
    </r>
    <r>
      <rPr>
        <sz val="10"/>
        <rFont val="ＭＳ 明朝"/>
        <family val="1"/>
        <charset val="128"/>
      </rPr>
      <t>（400：1′18″ ）</t>
    </r>
    <phoneticPr fontId="1"/>
  </si>
  <si>
    <t>32″8</t>
  </si>
  <si>
    <t>29″4</t>
  </si>
  <si>
    <t>33″0</t>
  </si>
  <si>
    <t>30″6</t>
  </si>
  <si>
    <t>30″9</t>
  </si>
  <si>
    <r>
      <t xml:space="preserve"> </t>
    </r>
    <r>
      <rPr>
        <b/>
        <sz val="12"/>
        <rFont val="ＭＳ 明朝"/>
        <family val="1"/>
        <charset val="128"/>
      </rPr>
      <t>決     勝</t>
    </r>
    <r>
      <rPr>
        <sz val="10"/>
        <rFont val="ＭＳ 明朝"/>
        <family val="1"/>
        <charset val="128"/>
      </rPr>
      <t>（－3.0）</t>
    </r>
    <phoneticPr fontId="1"/>
  </si>
  <si>
    <r>
      <t xml:space="preserve"> </t>
    </r>
    <r>
      <rPr>
        <b/>
        <sz val="12"/>
        <rFont val="ＭＳ 明朝"/>
        <family val="1"/>
        <charset val="128"/>
      </rPr>
      <t>決     勝</t>
    </r>
    <r>
      <rPr>
        <sz val="10"/>
        <rFont val="ＭＳ 明朝"/>
        <family val="1"/>
        <charset val="128"/>
      </rPr>
      <t>（－2.1）</t>
    </r>
    <phoneticPr fontId="1"/>
  </si>
  <si>
    <t>29″3</t>
  </si>
  <si>
    <t>29″5</t>
  </si>
  <si>
    <t>30″8</t>
  </si>
  <si>
    <t>29″2</t>
  </si>
  <si>
    <t>31″6</t>
  </si>
  <si>
    <t>31″9</t>
  </si>
  <si>
    <r>
      <t>　　　決     勝</t>
    </r>
    <r>
      <rPr>
        <sz val="10"/>
        <rFont val="ＭＳ 明朝"/>
        <family val="1"/>
        <charset val="128"/>
      </rPr>
      <t>（＋2.1）</t>
    </r>
    <phoneticPr fontId="1"/>
  </si>
  <si>
    <t>19″8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</si>
</sst>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/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quotePrefix="1" applyFont="1" applyAlignment="1"/>
    <xf numFmtId="0" fontId="3" fillId="0" borderId="0" xfId="0" applyFont="1" applyAlignment="1"/>
    <xf numFmtId="0" fontId="13" fillId="0" borderId="0" xfId="0" applyFont="1" applyAlignment="1"/>
    <xf numFmtId="0" fontId="0" fillId="0" borderId="0" xfId="0" applyAlignment="1"/>
    <xf numFmtId="0" fontId="11" fillId="0" borderId="0" xfId="0" applyFont="1" applyAlignment="1">
      <alignment horizontal="right"/>
    </xf>
    <xf numFmtId="0" fontId="11" fillId="0" borderId="0" xfId="0" applyFont="1"/>
    <xf numFmtId="0" fontId="14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3" fillId="0" borderId="1" xfId="0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shrinkToFit="1"/>
    </xf>
    <xf numFmtId="0" fontId="1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shrinkToFi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8" fillId="0" borderId="0" xfId="0" applyFont="1"/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right" vertical="center"/>
    </xf>
    <xf numFmtId="0" fontId="16" fillId="0" borderId="0" xfId="0" applyFont="1"/>
    <xf numFmtId="0" fontId="1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shrinkToFit="1"/>
    </xf>
    <xf numFmtId="0" fontId="2" fillId="0" borderId="0" xfId="0" applyFont="1" applyBorder="1"/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shrinkToFit="1"/>
    </xf>
    <xf numFmtId="0" fontId="13" fillId="0" borderId="0" xfId="0" applyFont="1" applyBorder="1" applyAlignment="1"/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171</xdr:row>
          <xdr:rowOff>0</xdr:rowOff>
        </xdr:from>
        <xdr:to>
          <xdr:col>12</xdr:col>
          <xdr:colOff>457200</xdr:colOff>
          <xdr:row>192</xdr:row>
          <xdr:rowOff>9525</xdr:rowOff>
        </xdr:to>
        <xdr:pic>
          <xdr:nvPicPr>
            <xdr:cNvPr id="1031" name="図 2"/>
            <xdr:cNvPicPr>
              <a:picLocks noChangeAspect="1" noChangeArrowheads="1"/>
              <a:extLst>
                <a:ext uri="{84589F7E-364E-4C9E-8A38-B11213B215E9}">
                  <a14:cameraTool cellRange="リレー!$A$1:$O$21" spid="_x0000_s10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4528125"/>
              <a:ext cx="6724650" cy="3876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93"/>
  <sheetViews>
    <sheetView tabSelected="1" zoomScaleNormal="100" zoomScaleSheetLayoutView="115" workbookViewId="0"/>
  </sheetViews>
  <sheetFormatPr defaultRowHeight="13.5"/>
  <cols>
    <col min="1" max="1" width="3.125" style="2" customWidth="1"/>
    <col min="2" max="2" width="5.625" customWidth="1"/>
    <col min="3" max="3" width="13.75" style="1" customWidth="1"/>
    <col min="4" max="4" width="8.125" style="26" customWidth="1"/>
    <col min="5" max="5" width="4.375" customWidth="1"/>
    <col min="6" max="6" width="10.875" customWidth="1"/>
    <col min="7" max="7" width="1.375" customWidth="1"/>
    <col min="8" max="8" width="3.125" style="32" customWidth="1"/>
    <col min="9" max="9" width="5.625" customWidth="1"/>
    <col min="10" max="10" width="13.75" customWidth="1"/>
    <col min="11" max="11" width="8.125" style="26" customWidth="1"/>
    <col min="12" max="12" width="4.375" customWidth="1"/>
    <col min="13" max="13" width="10.875" customWidth="1"/>
  </cols>
  <sheetData>
    <row r="1" spans="1:13" ht="23.25" customHeight="1" thickBot="1">
      <c r="A1" s="52"/>
      <c r="B1" s="52"/>
      <c r="C1" s="52"/>
      <c r="D1" s="102" t="s">
        <v>37</v>
      </c>
      <c r="E1" s="102"/>
      <c r="F1" s="102"/>
      <c r="G1" s="102"/>
      <c r="H1" s="102"/>
      <c r="I1" s="102"/>
      <c r="J1" s="102"/>
      <c r="K1" s="52"/>
      <c r="L1" s="52"/>
      <c r="M1" s="52"/>
    </row>
    <row r="2" spans="1:13" ht="23.25" customHeight="1" thickTop="1"/>
    <row r="3" spans="1:13" ht="22.5" customHeight="1">
      <c r="A3" s="96" t="s">
        <v>25</v>
      </c>
      <c r="B3" s="97"/>
      <c r="C3" s="98"/>
      <c r="D3" s="28"/>
      <c r="E3" s="17"/>
      <c r="F3" s="95" t="s">
        <v>14</v>
      </c>
      <c r="G3" s="95"/>
      <c r="H3" s="95"/>
      <c r="I3" s="95"/>
      <c r="J3" s="95"/>
      <c r="K3" s="95"/>
      <c r="L3" s="95"/>
      <c r="M3" s="95"/>
    </row>
    <row r="4" spans="1:13" ht="13.5" customHeight="1">
      <c r="A4" s="9"/>
      <c r="B4" s="4"/>
      <c r="C4" s="4"/>
      <c r="D4" s="21"/>
      <c r="E4" s="4"/>
      <c r="F4" s="95" t="s">
        <v>15</v>
      </c>
      <c r="G4" s="95"/>
      <c r="H4" s="95"/>
      <c r="I4" s="95"/>
      <c r="J4" s="95"/>
      <c r="K4" s="95"/>
      <c r="L4" s="95"/>
      <c r="M4" s="95"/>
    </row>
    <row r="5" spans="1:13" ht="21" customHeight="1">
      <c r="A5" s="9"/>
      <c r="B5" s="4"/>
      <c r="C5" s="4"/>
      <c r="D5" s="21"/>
      <c r="E5" s="4"/>
      <c r="F5" s="4"/>
      <c r="G5" s="4"/>
      <c r="H5" s="30"/>
      <c r="I5" s="3"/>
      <c r="J5" s="3"/>
      <c r="K5" s="21"/>
      <c r="L5" s="3"/>
      <c r="M5" s="3"/>
    </row>
    <row r="6" spans="1:13" ht="17.25" customHeight="1">
      <c r="A6" s="101" t="s">
        <v>227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3" ht="7.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>
      <c r="A8" s="59" t="s">
        <v>280</v>
      </c>
      <c r="B8" s="4"/>
      <c r="C8" s="4"/>
      <c r="D8" s="4"/>
      <c r="E8" s="4"/>
      <c r="F8" s="4"/>
      <c r="G8" s="4"/>
      <c r="H8" s="59" t="s">
        <v>270</v>
      </c>
      <c r="I8" s="4"/>
      <c r="J8" s="4"/>
      <c r="K8" s="4"/>
      <c r="L8" s="4"/>
      <c r="M8" s="4"/>
    </row>
    <row r="9" spans="1:13" ht="7.5" customHeight="1">
      <c r="A9" s="59"/>
      <c r="B9" s="4"/>
      <c r="C9" s="4"/>
      <c r="D9" s="4"/>
      <c r="E9" s="4"/>
      <c r="F9" s="4"/>
      <c r="G9" s="4"/>
      <c r="H9" s="59"/>
      <c r="I9" s="4"/>
      <c r="J9" s="4"/>
      <c r="K9" s="4"/>
      <c r="L9" s="4"/>
      <c r="M9" s="4"/>
    </row>
    <row r="10" spans="1:13" s="2" customFormat="1" ht="11.25" customHeight="1">
      <c r="A10" s="60" t="s">
        <v>228</v>
      </c>
      <c r="B10" s="61" t="s">
        <v>229</v>
      </c>
      <c r="C10" s="62" t="s">
        <v>230</v>
      </c>
      <c r="D10" s="60" t="s">
        <v>231</v>
      </c>
      <c r="E10" s="63" t="s">
        <v>232</v>
      </c>
      <c r="F10" s="60" t="s">
        <v>233</v>
      </c>
      <c r="G10" s="21"/>
      <c r="H10" s="64" t="s">
        <v>228</v>
      </c>
      <c r="I10" s="65" t="s">
        <v>229</v>
      </c>
      <c r="J10" s="66" t="s">
        <v>230</v>
      </c>
      <c r="K10" s="64" t="s">
        <v>231</v>
      </c>
      <c r="L10" s="63" t="s">
        <v>232</v>
      </c>
      <c r="M10" s="60" t="s">
        <v>233</v>
      </c>
    </row>
    <row r="11" spans="1:13" s="67" customFormat="1" ht="17.25" customHeight="1">
      <c r="A11" s="18" t="s">
        <v>38</v>
      </c>
      <c r="B11" s="3">
        <v>935</v>
      </c>
      <c r="C11" s="18" t="str">
        <f>IF(B11="","",VLOOKUP(B11,但馬女!$A:$C,2,FALSE))</f>
        <v>山根  光結(1)</v>
      </c>
      <c r="D11" s="18" t="str">
        <f>IF(B11="","",VLOOKUP(B11,但馬女!$A:$C,3,FALSE))</f>
        <v>豊　岡</v>
      </c>
      <c r="E11" s="42">
        <v>4</v>
      </c>
      <c r="F11" s="6" t="s">
        <v>271</v>
      </c>
      <c r="G11" s="3"/>
      <c r="H11" s="18" t="s">
        <v>38</v>
      </c>
      <c r="I11" s="3">
        <v>933</v>
      </c>
      <c r="J11" s="18" t="str">
        <f>IF(I11="","",VLOOKUP(I11,但馬女!$A:$C,2,FALSE))</f>
        <v>上谷  優花(1)</v>
      </c>
      <c r="K11" s="18" t="str">
        <f>IF(I11="","",VLOOKUP(I11,但馬女!$A:$C,3,FALSE))</f>
        <v>豊　岡</v>
      </c>
      <c r="L11" s="42">
        <v>2</v>
      </c>
      <c r="M11" s="6" t="s">
        <v>274</v>
      </c>
    </row>
    <row r="12" spans="1:13" s="67" customFormat="1" ht="17.25" customHeight="1">
      <c r="A12" s="18" t="s">
        <v>0</v>
      </c>
      <c r="B12" s="3">
        <v>289</v>
      </c>
      <c r="C12" s="18" t="str">
        <f>IF(B12="","",VLOOKUP(B12,但馬女!$A:$C,2,FALSE))</f>
        <v>習田　美吹(1)</v>
      </c>
      <c r="D12" s="18" t="str">
        <f>IF(B12="","",VLOOKUP(B12,但馬女!$A:$C,3,FALSE))</f>
        <v>和田山</v>
      </c>
      <c r="E12" s="42" t="s">
        <v>235</v>
      </c>
      <c r="F12" s="6" t="s">
        <v>24</v>
      </c>
      <c r="G12" s="3"/>
      <c r="H12" s="18" t="s">
        <v>0</v>
      </c>
      <c r="I12" s="3">
        <v>174</v>
      </c>
      <c r="J12" s="18" t="str">
        <f>IF(I12="","",VLOOKUP(I12,但馬女!$A:$C,2,FALSE))</f>
        <v>長井  柚佳(1)</v>
      </c>
      <c r="K12" s="18" t="str">
        <f>IF(I12="","",VLOOKUP(I12,但馬女!$A:$C,3,FALSE))</f>
        <v>生　野</v>
      </c>
      <c r="L12" s="42">
        <v>3</v>
      </c>
      <c r="M12" s="6" t="s">
        <v>275</v>
      </c>
    </row>
    <row r="13" spans="1:13" s="67" customFormat="1" ht="17.25" customHeight="1">
      <c r="A13" s="18" t="s">
        <v>237</v>
      </c>
      <c r="B13" s="3">
        <v>1155</v>
      </c>
      <c r="C13" s="18" t="str">
        <f>IF(B13="","",VLOOKUP(B13,但馬女!$A:$C,2,FALSE))</f>
        <v>吉岡  実華(1)</v>
      </c>
      <c r="D13" s="18" t="str">
        <f>IF(B13="","",VLOOKUP(B13,但馬女!$A:$C,3,FALSE))</f>
        <v>近大豊</v>
      </c>
      <c r="E13" s="42">
        <v>3</v>
      </c>
      <c r="F13" s="6" t="s">
        <v>271</v>
      </c>
      <c r="G13" s="3"/>
      <c r="H13" s="18" t="s">
        <v>237</v>
      </c>
      <c r="I13" s="3">
        <v>1153</v>
      </c>
      <c r="J13" s="18" t="str">
        <f>IF(I13="","",VLOOKUP(I13,但馬女!$A:$C,2,FALSE))</f>
        <v>多田  陽香(1)</v>
      </c>
      <c r="K13" s="18" t="str">
        <f>IF(I13="","",VLOOKUP(I13,但馬女!$A:$C,3,FALSE))</f>
        <v>近大豊</v>
      </c>
      <c r="L13" s="42">
        <v>6</v>
      </c>
      <c r="M13" s="6" t="s">
        <v>276</v>
      </c>
    </row>
    <row r="14" spans="1:13" s="67" customFormat="1" ht="17.25" customHeight="1">
      <c r="A14" s="18" t="s">
        <v>240</v>
      </c>
      <c r="B14" s="3">
        <v>1084</v>
      </c>
      <c r="C14" s="18" t="str">
        <f>IF(B14="","",VLOOKUP(B14,但馬女!$A:$C,2,FALSE))</f>
        <v>小山穂乃佳(1)</v>
      </c>
      <c r="D14" s="18" t="str">
        <f>IF(B14="","",VLOOKUP(B14,但馬女!$A:$C,3,FALSE))</f>
        <v>豊岡総</v>
      </c>
      <c r="E14" s="42">
        <v>1</v>
      </c>
      <c r="F14" s="6" t="s">
        <v>272</v>
      </c>
      <c r="G14" s="3"/>
      <c r="H14" s="18" t="s">
        <v>240</v>
      </c>
      <c r="I14" s="3">
        <v>789</v>
      </c>
      <c r="J14" s="18" t="str">
        <f>IF(I14="","",VLOOKUP(I14,但馬女!$A:$C,2,FALSE))</f>
        <v>西村  美花(1)</v>
      </c>
      <c r="K14" s="18" t="str">
        <f>IF(I14="","",VLOOKUP(I14,但馬女!$A:$C,3,FALSE))</f>
        <v>出　石</v>
      </c>
      <c r="L14" s="42">
        <v>4</v>
      </c>
      <c r="M14" s="6" t="s">
        <v>277</v>
      </c>
    </row>
    <row r="15" spans="1:13" s="67" customFormat="1" ht="17.25" customHeight="1">
      <c r="A15" s="18" t="s">
        <v>241</v>
      </c>
      <c r="B15" s="3">
        <v>302</v>
      </c>
      <c r="C15" s="18" t="str">
        <f>IF(B15="","",VLOOKUP(B15,但馬女!$A:$C,2,FALSE))</f>
        <v>兒島友梨絵(1)</v>
      </c>
      <c r="D15" s="18" t="str">
        <f>IF(B15="","",VLOOKUP(B15,但馬女!$A:$C,3,FALSE))</f>
        <v>八　鹿</v>
      </c>
      <c r="E15" s="42" t="s">
        <v>238</v>
      </c>
      <c r="F15" s="6" t="s">
        <v>239</v>
      </c>
      <c r="G15" s="3"/>
      <c r="H15" s="18" t="s">
        <v>241</v>
      </c>
      <c r="I15" s="3">
        <v>1392</v>
      </c>
      <c r="J15" s="18" t="str">
        <f>IF(I15="","",VLOOKUP(I15,但馬女!$A:$C,2,FALSE))</f>
        <v>吉津友香子(1)</v>
      </c>
      <c r="K15" s="18" t="str">
        <f>IF(I15="","",VLOOKUP(I15,但馬女!$A:$C,3,FALSE))</f>
        <v>香　住</v>
      </c>
      <c r="L15" s="42">
        <v>1</v>
      </c>
      <c r="M15" s="6" t="s">
        <v>278</v>
      </c>
    </row>
    <row r="16" spans="1:13" s="67" customFormat="1" ht="17.25" customHeight="1">
      <c r="A16" s="18" t="s">
        <v>242</v>
      </c>
      <c r="B16" s="3">
        <v>677</v>
      </c>
      <c r="C16" s="18" t="str">
        <f>IF(B16="","",VLOOKUP(B16,但馬女!$A:$C,2,FALSE))</f>
        <v>廣岡  夏実(1)</v>
      </c>
      <c r="D16" s="18" t="str">
        <f>IF(B16="","",VLOOKUP(B16,但馬女!$A:$C,3,FALSE))</f>
        <v>日　高</v>
      </c>
      <c r="E16" s="42">
        <v>2</v>
      </c>
      <c r="F16" s="6" t="s">
        <v>273</v>
      </c>
      <c r="G16" s="3"/>
      <c r="H16" s="18" t="s">
        <v>242</v>
      </c>
      <c r="I16" s="3">
        <v>1401</v>
      </c>
      <c r="J16" s="18" t="str">
        <f>IF(I16="","",VLOOKUP(I16,但馬女!$A:$C,2,FALSE))</f>
        <v>吉田  阿由(1)</v>
      </c>
      <c r="K16" s="18" t="str">
        <f>IF(I16="","",VLOOKUP(I16,但馬女!$A:$C,3,FALSE))</f>
        <v>浜　坂</v>
      </c>
      <c r="L16" s="42">
        <v>5</v>
      </c>
      <c r="M16" s="6" t="s">
        <v>279</v>
      </c>
    </row>
    <row r="17" spans="1:13" s="67" customFormat="1" ht="23.25" customHeight="1">
      <c r="A17" s="18"/>
      <c r="B17" s="3"/>
      <c r="C17" s="18"/>
      <c r="D17" s="18"/>
      <c r="E17" s="45"/>
      <c r="F17" s="7"/>
      <c r="G17" s="3"/>
      <c r="H17" s="18"/>
      <c r="I17" s="3"/>
      <c r="J17" s="18"/>
      <c r="K17" s="18"/>
      <c r="L17" s="45"/>
      <c r="M17" s="7"/>
    </row>
    <row r="18" spans="1:13" ht="17.25" customHeight="1">
      <c r="A18"/>
      <c r="B18" s="103" t="s">
        <v>293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pans="1:13" ht="7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2" customHeight="1">
      <c r="A20" s="4"/>
      <c r="B20" s="68" t="s">
        <v>243</v>
      </c>
      <c r="C20" s="68" t="s">
        <v>244</v>
      </c>
      <c r="D20" s="104" t="s">
        <v>245</v>
      </c>
      <c r="E20" s="105"/>
      <c r="F20" s="105"/>
      <c r="G20" s="105"/>
      <c r="H20" s="105"/>
      <c r="I20" s="106"/>
      <c r="J20" s="68" t="s">
        <v>246</v>
      </c>
      <c r="K20" s="68" t="s">
        <v>247</v>
      </c>
      <c r="L20" s="104" t="s">
        <v>248</v>
      </c>
      <c r="M20" s="106"/>
    </row>
    <row r="21" spans="1:13" ht="20.25" customHeight="1">
      <c r="A21" s="4"/>
      <c r="B21" s="69" t="s">
        <v>249</v>
      </c>
      <c r="C21" s="85">
        <v>935</v>
      </c>
      <c r="D21" s="88" t="str">
        <f>IF(C21="","",VLOOKUP(C21,但馬女!$A:$C,2,FALSE))</f>
        <v>山根  光結(1)</v>
      </c>
      <c r="E21" s="89"/>
      <c r="F21" s="89"/>
      <c r="G21" s="89"/>
      <c r="H21" s="89"/>
      <c r="I21" s="90"/>
      <c r="J21" s="86" t="str">
        <f>IF(C21="","",VLOOKUP(C21,但馬女!$A:$D,3,FALSE))</f>
        <v>豊　岡</v>
      </c>
      <c r="K21" s="86">
        <v>6</v>
      </c>
      <c r="L21" s="91" t="s">
        <v>298</v>
      </c>
      <c r="M21" s="92"/>
    </row>
    <row r="22" spans="1:13" ht="20.25" customHeight="1">
      <c r="A22" s="4"/>
      <c r="B22" s="69" t="s">
        <v>250</v>
      </c>
      <c r="C22" s="85">
        <v>1155</v>
      </c>
      <c r="D22" s="88" t="str">
        <f>IF(C22="","",VLOOKUP(C22,但馬女!$A:$C,2,FALSE))</f>
        <v>吉岡  実華(1)</v>
      </c>
      <c r="E22" s="89"/>
      <c r="F22" s="89"/>
      <c r="G22" s="89"/>
      <c r="H22" s="89"/>
      <c r="I22" s="90"/>
      <c r="J22" s="86" t="str">
        <f>IF(C22="","",VLOOKUP(C22,但馬女!$A:$D,3,FALSE))</f>
        <v>近大豊</v>
      </c>
      <c r="K22" s="86">
        <v>7</v>
      </c>
      <c r="L22" s="91" t="s">
        <v>277</v>
      </c>
      <c r="M22" s="92"/>
    </row>
    <row r="23" spans="1:13" ht="20.25" customHeight="1">
      <c r="A23" s="4"/>
      <c r="B23" s="69" t="s">
        <v>251</v>
      </c>
      <c r="C23" s="85">
        <v>1392</v>
      </c>
      <c r="D23" s="88" t="str">
        <f>IF(C23="","",VLOOKUP(C23,但馬女!$A:$C,2,FALSE))</f>
        <v>吉津友香子(1)</v>
      </c>
      <c r="E23" s="89"/>
      <c r="F23" s="89"/>
      <c r="G23" s="89"/>
      <c r="H23" s="89"/>
      <c r="I23" s="90"/>
      <c r="J23" s="86" t="str">
        <f>IF(C23="","",VLOOKUP(C23,但馬女!$A:$D,3,FALSE))</f>
        <v>香　住</v>
      </c>
      <c r="K23" s="86">
        <v>1</v>
      </c>
      <c r="L23" s="91" t="s">
        <v>274</v>
      </c>
      <c r="M23" s="92"/>
    </row>
    <row r="24" spans="1:13" ht="20.25" customHeight="1">
      <c r="A24" s="4"/>
      <c r="B24" s="69" t="s">
        <v>252</v>
      </c>
      <c r="C24" s="85">
        <v>1084</v>
      </c>
      <c r="D24" s="88" t="str">
        <f>IF(C24="","",VLOOKUP(C24,但馬女!$A:$C,2,FALSE))</f>
        <v>小山穂乃佳(1)</v>
      </c>
      <c r="E24" s="89"/>
      <c r="F24" s="89"/>
      <c r="G24" s="89"/>
      <c r="H24" s="89"/>
      <c r="I24" s="90"/>
      <c r="J24" s="86" t="str">
        <f>IF(C24="","",VLOOKUP(C24,但馬女!$A:$D,3,FALSE))</f>
        <v>豊岡総</v>
      </c>
      <c r="K24" s="86">
        <v>3</v>
      </c>
      <c r="L24" s="91" t="s">
        <v>299</v>
      </c>
      <c r="M24" s="92"/>
    </row>
    <row r="25" spans="1:13" ht="20.25" customHeight="1">
      <c r="A25" s="4"/>
      <c r="B25" s="69" t="s">
        <v>237</v>
      </c>
      <c r="C25" s="85">
        <v>933</v>
      </c>
      <c r="D25" s="88" t="str">
        <f>IF(C25="","",VLOOKUP(C25,但馬女!$A:$C,2,FALSE))</f>
        <v>上谷  優花(1)</v>
      </c>
      <c r="E25" s="89"/>
      <c r="F25" s="89"/>
      <c r="G25" s="89"/>
      <c r="H25" s="89"/>
      <c r="I25" s="90"/>
      <c r="J25" s="86" t="str">
        <f>IF(C25="","",VLOOKUP(C25,但馬女!$A:$D,3,FALSE))</f>
        <v>豊　岡</v>
      </c>
      <c r="K25" s="86">
        <v>2</v>
      </c>
      <c r="L25" s="91" t="s">
        <v>300</v>
      </c>
      <c r="M25" s="92"/>
    </row>
    <row r="26" spans="1:13" ht="20.25" customHeight="1">
      <c r="A26" s="4"/>
      <c r="B26" s="69" t="s">
        <v>240</v>
      </c>
      <c r="C26" s="85">
        <v>677</v>
      </c>
      <c r="D26" s="88" t="str">
        <f>IF(C26="","",VLOOKUP(C26,但馬女!$A:$C,2,FALSE))</f>
        <v>廣岡  夏実(1)</v>
      </c>
      <c r="E26" s="89"/>
      <c r="F26" s="89"/>
      <c r="G26" s="89"/>
      <c r="H26" s="89"/>
      <c r="I26" s="90"/>
      <c r="J26" s="86" t="str">
        <f>IF(C26="","",VLOOKUP(C26,但馬女!$A:$D,3,FALSE))</f>
        <v>日　高</v>
      </c>
      <c r="K26" s="86">
        <v>4</v>
      </c>
      <c r="L26" s="91" t="s">
        <v>296</v>
      </c>
      <c r="M26" s="92"/>
    </row>
    <row r="27" spans="1:13" ht="20.25" customHeight="1">
      <c r="A27" s="4"/>
      <c r="B27" s="69" t="s">
        <v>241</v>
      </c>
      <c r="C27" s="85">
        <v>789</v>
      </c>
      <c r="D27" s="88" t="str">
        <f>IF(C27="","",VLOOKUP(C27,但馬女!$A:$C,2,FALSE))</f>
        <v>西村  美花(1)</v>
      </c>
      <c r="E27" s="89"/>
      <c r="F27" s="89"/>
      <c r="G27" s="89"/>
      <c r="H27" s="89"/>
      <c r="I27" s="90"/>
      <c r="J27" s="86" t="str">
        <f>IF(C27="","",VLOOKUP(C27,但馬女!$A:$D,3,FALSE))</f>
        <v>出　石</v>
      </c>
      <c r="K27" s="86">
        <v>8</v>
      </c>
      <c r="L27" s="91" t="s">
        <v>301</v>
      </c>
      <c r="M27" s="92"/>
    </row>
    <row r="28" spans="1:13" ht="20.25" customHeight="1">
      <c r="A28" s="4"/>
      <c r="B28" s="69" t="s">
        <v>242</v>
      </c>
      <c r="C28" s="85">
        <v>174</v>
      </c>
      <c r="D28" s="88" t="str">
        <f>IF(C28="","",VLOOKUP(C28,但馬女!$A:$C,2,FALSE))</f>
        <v>長井  柚佳(1)</v>
      </c>
      <c r="E28" s="89"/>
      <c r="F28" s="89"/>
      <c r="G28" s="89"/>
      <c r="H28" s="89"/>
      <c r="I28" s="90"/>
      <c r="J28" s="86" t="str">
        <f>IF(C28="","",VLOOKUP(C28,但馬女!$A:$D,3,FALSE))</f>
        <v>生　野</v>
      </c>
      <c r="K28" s="86">
        <v>5</v>
      </c>
      <c r="L28" s="91" t="s">
        <v>296</v>
      </c>
      <c r="M28" s="92"/>
    </row>
    <row r="29" spans="1:13" ht="23.25" customHeight="1"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ht="22.5" customHeight="1">
      <c r="A30" s="96" t="s">
        <v>26</v>
      </c>
      <c r="B30" s="97"/>
      <c r="C30" s="98"/>
      <c r="D30" s="28"/>
      <c r="E30" s="17"/>
      <c r="F30" s="95" t="s">
        <v>14</v>
      </c>
      <c r="G30" s="95"/>
      <c r="H30" s="95"/>
      <c r="I30" s="95"/>
      <c r="J30" s="95"/>
      <c r="K30" s="95"/>
      <c r="L30" s="95"/>
      <c r="M30" s="95"/>
    </row>
    <row r="31" spans="1:13" ht="13.5" customHeight="1">
      <c r="A31" s="9"/>
      <c r="B31" s="4"/>
      <c r="C31" s="4"/>
      <c r="D31" s="21"/>
      <c r="E31" s="4"/>
      <c r="F31" s="95" t="s">
        <v>15</v>
      </c>
      <c r="G31" s="95"/>
      <c r="H31" s="95"/>
      <c r="I31" s="95"/>
      <c r="J31" s="95"/>
      <c r="K31" s="95"/>
      <c r="L31" s="95"/>
      <c r="M31" s="95"/>
    </row>
    <row r="32" spans="1:13" ht="21" customHeight="1">
      <c r="A32" s="9"/>
      <c r="B32" s="4"/>
      <c r="C32" s="4"/>
      <c r="D32" s="21"/>
      <c r="E32" s="4"/>
      <c r="F32" s="4"/>
      <c r="G32" s="4"/>
      <c r="H32" s="30"/>
      <c r="I32" s="3"/>
      <c r="J32" s="3"/>
      <c r="K32" s="21"/>
      <c r="L32" s="3"/>
      <c r="M32" s="3"/>
    </row>
    <row r="33" spans="1:13" ht="15" customHeight="1">
      <c r="A33" s="100" t="s">
        <v>294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</row>
    <row r="34" spans="1:13" ht="7.5" customHeight="1">
      <c r="A34" s="9"/>
      <c r="B34" s="4"/>
      <c r="C34" s="4"/>
      <c r="D34" s="21"/>
      <c r="E34" s="8"/>
      <c r="F34" s="7"/>
      <c r="G34" s="4"/>
      <c r="H34" s="30"/>
    </row>
    <row r="35" spans="1:13" s="35" customFormat="1" ht="11.25" customHeight="1">
      <c r="A35" s="21" t="s">
        <v>4</v>
      </c>
      <c r="B35" s="33" t="s">
        <v>7</v>
      </c>
      <c r="C35" s="33" t="s">
        <v>8</v>
      </c>
      <c r="D35" s="21" t="s">
        <v>9</v>
      </c>
      <c r="E35" s="36" t="s">
        <v>10</v>
      </c>
      <c r="F35" s="36" t="s">
        <v>11</v>
      </c>
      <c r="G35" s="37"/>
      <c r="H35" s="36" t="s">
        <v>4</v>
      </c>
      <c r="I35" s="38" t="s">
        <v>7</v>
      </c>
      <c r="J35" s="38" t="s">
        <v>8</v>
      </c>
      <c r="K35" s="36" t="s">
        <v>9</v>
      </c>
      <c r="L35" s="36" t="s">
        <v>10</v>
      </c>
      <c r="M35" s="36" t="s">
        <v>11</v>
      </c>
    </row>
    <row r="36" spans="1:13" ht="17.25" customHeight="1">
      <c r="A36" s="18" t="s">
        <v>40</v>
      </c>
      <c r="B36" s="3">
        <v>1151</v>
      </c>
      <c r="C36" s="18" t="str">
        <f>IF(B36="","",VLOOKUP(B36,但馬女!$A:$C,2,FALSE))</f>
        <v>中島  知香(2)</v>
      </c>
      <c r="D36" s="18" t="str">
        <f>IF(B36="","",VLOOKUP(B36,但馬女!$A:$C,3,FALSE))</f>
        <v>近大豊</v>
      </c>
      <c r="E36" s="6">
        <v>1</v>
      </c>
      <c r="F36" s="6" t="s">
        <v>295</v>
      </c>
      <c r="G36" s="4"/>
      <c r="H36" s="18" t="s">
        <v>253</v>
      </c>
      <c r="I36" s="18">
        <v>1079</v>
      </c>
      <c r="J36" s="18" t="str">
        <f>IF(I36="","",VLOOKUP(I36,但馬女!$A:$C,2,FALSE))</f>
        <v>仲川  愛美(2)</v>
      </c>
      <c r="K36" s="18" t="str">
        <f>IF(I36="","",VLOOKUP(I36,但馬女!$A:$C,3,FALSE))</f>
        <v>豊岡総</v>
      </c>
      <c r="L36" s="6">
        <v>2</v>
      </c>
      <c r="M36" s="6" t="s">
        <v>272</v>
      </c>
    </row>
    <row r="37" spans="1:13" ht="17.25" customHeight="1">
      <c r="A37" s="18" t="s">
        <v>0</v>
      </c>
      <c r="B37" s="3">
        <v>392</v>
      </c>
      <c r="C37" s="18" t="str">
        <f>IF(B37="","",VLOOKUP(B37,但馬女!$A:$C,2,FALSE))</f>
        <v>井口佳奈美(2)</v>
      </c>
      <c r="D37" s="18" t="str">
        <f>IF(B37="","",VLOOKUP(B37,但馬女!$A:$C,3,FALSE))</f>
        <v>八　鹿</v>
      </c>
      <c r="E37" s="6">
        <v>3</v>
      </c>
      <c r="F37" s="6" t="s">
        <v>275</v>
      </c>
      <c r="G37" s="4"/>
      <c r="H37" s="18" t="s">
        <v>3</v>
      </c>
      <c r="I37" s="18">
        <v>173</v>
      </c>
      <c r="J37" s="18" t="str">
        <f>IF(I37="","",VLOOKUP(I37,但馬女!$A:$C,2,FALSE))</f>
        <v>西村  美紅(2)</v>
      </c>
      <c r="K37" s="18" t="str">
        <f>IF(I37="","",VLOOKUP(I37,但馬女!$A:$C,3,FALSE))</f>
        <v>生　野</v>
      </c>
      <c r="L37" s="6">
        <v>6</v>
      </c>
      <c r="M37" s="6" t="s">
        <v>297</v>
      </c>
    </row>
    <row r="38" spans="1:13" ht="17.25" customHeight="1">
      <c r="A38" s="18" t="s">
        <v>1</v>
      </c>
      <c r="B38" s="3">
        <v>780</v>
      </c>
      <c r="C38" s="18" t="str">
        <f>IF(B38="","",VLOOKUP(B38,但馬女!$A:$C,2,FALSE))</f>
        <v>三谷百合子(2)</v>
      </c>
      <c r="D38" s="18" t="str">
        <f>IF(B38="","",VLOOKUP(B38,但馬女!$A:$C,3,FALSE))</f>
        <v>出　石</v>
      </c>
      <c r="E38" s="6">
        <v>5</v>
      </c>
      <c r="F38" s="6" t="s">
        <v>296</v>
      </c>
      <c r="G38" s="4"/>
      <c r="H38" s="18" t="s">
        <v>254</v>
      </c>
      <c r="I38" s="18">
        <v>393</v>
      </c>
      <c r="J38" s="18" t="str">
        <f>IF(I38="","",VLOOKUP(I38,但馬女!$A:$C,2,FALSE))</f>
        <v>北垣みやび(2)</v>
      </c>
      <c r="K38" s="18" t="str">
        <f>IF(I38="","",VLOOKUP(I38,但馬女!$A:$C,3,FALSE))</f>
        <v>八　鹿</v>
      </c>
      <c r="L38" s="6">
        <v>4</v>
      </c>
      <c r="M38" s="6" t="s">
        <v>296</v>
      </c>
    </row>
    <row r="39" spans="1:13" ht="23.25" customHeight="1">
      <c r="G39" s="4"/>
      <c r="H39" s="18"/>
      <c r="I39" s="3"/>
      <c r="J39" s="18"/>
      <c r="K39" s="18"/>
      <c r="L39" s="8"/>
      <c r="M39" s="7"/>
    </row>
    <row r="40" spans="1:13" ht="22.5" customHeight="1">
      <c r="A40" s="96" t="s">
        <v>27</v>
      </c>
      <c r="B40" s="97"/>
      <c r="C40" s="98"/>
      <c r="D40" s="28"/>
      <c r="E40" s="17"/>
      <c r="F40" s="95" t="s">
        <v>16</v>
      </c>
      <c r="G40" s="95"/>
      <c r="H40" s="95"/>
      <c r="I40" s="95"/>
      <c r="J40" s="95"/>
      <c r="K40" s="95"/>
      <c r="L40" s="95"/>
      <c r="M40" s="95"/>
    </row>
    <row r="41" spans="1:13" ht="21" customHeight="1">
      <c r="A41" s="9"/>
      <c r="B41" s="4"/>
      <c r="C41" s="4"/>
      <c r="D41" s="21"/>
      <c r="E41" s="4"/>
      <c r="F41" s="4"/>
      <c r="G41" s="4"/>
      <c r="H41" s="22"/>
      <c r="I41" s="4"/>
      <c r="J41" s="4"/>
      <c r="K41" s="21"/>
      <c r="L41" s="4"/>
      <c r="M41" s="4"/>
    </row>
    <row r="42" spans="1:13" ht="16.5" customHeight="1">
      <c r="A42" s="100" t="s">
        <v>332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</row>
    <row r="43" spans="1:13" ht="7.5" customHeight="1">
      <c r="A43" s="9"/>
      <c r="B43" s="4"/>
      <c r="C43" s="4"/>
      <c r="D43" s="21"/>
      <c r="E43" s="8"/>
      <c r="F43" s="7"/>
      <c r="G43" s="4"/>
      <c r="H43" s="30"/>
    </row>
    <row r="44" spans="1:13" s="35" customFormat="1" ht="11.25" customHeight="1">
      <c r="A44" s="21" t="s">
        <v>4</v>
      </c>
      <c r="B44" s="33" t="s">
        <v>7</v>
      </c>
      <c r="C44" s="33" t="s">
        <v>8</v>
      </c>
      <c r="D44" s="21" t="s">
        <v>9</v>
      </c>
      <c r="E44" s="36" t="s">
        <v>10</v>
      </c>
      <c r="F44" s="36" t="s">
        <v>11</v>
      </c>
      <c r="G44" s="37"/>
      <c r="H44" s="36" t="s">
        <v>4</v>
      </c>
      <c r="I44" s="38" t="s">
        <v>7</v>
      </c>
      <c r="J44" s="38" t="s">
        <v>8</v>
      </c>
      <c r="K44" s="36" t="s">
        <v>9</v>
      </c>
      <c r="L44" s="36" t="s">
        <v>10</v>
      </c>
      <c r="M44" s="36" t="s">
        <v>11</v>
      </c>
    </row>
    <row r="45" spans="1:13" ht="17.25" customHeight="1">
      <c r="A45" s="18" t="s">
        <v>56</v>
      </c>
      <c r="B45" s="3">
        <v>789</v>
      </c>
      <c r="C45" s="18" t="str">
        <f>IF(B45="","",VLOOKUP(B45,但馬女!$A:$C,2,FALSE))</f>
        <v>西村  美花(1)</v>
      </c>
      <c r="D45" s="18" t="str">
        <f>IF(B45="","",VLOOKUP(B45,但馬女!$A:$C,3,FALSE))</f>
        <v>出　石</v>
      </c>
      <c r="E45" s="6">
        <v>4</v>
      </c>
      <c r="F45" s="6" t="s">
        <v>327</v>
      </c>
      <c r="G45" s="4"/>
      <c r="H45" s="18" t="s">
        <v>2</v>
      </c>
      <c r="I45" s="3">
        <v>941</v>
      </c>
      <c r="J45" s="18" t="str">
        <f>IF(I45="","",VLOOKUP(I45,但馬女!$A:$C,2,FALSE))</f>
        <v>大木本実香(1)</v>
      </c>
      <c r="K45" s="18" t="str">
        <f>IF(I45="","",VLOOKUP(I45,但馬女!$A:$C,3,FALSE))</f>
        <v>豊　岡</v>
      </c>
      <c r="L45" s="6">
        <v>5</v>
      </c>
      <c r="M45" s="6" t="s">
        <v>329</v>
      </c>
    </row>
    <row r="46" spans="1:13" ht="17.25" customHeight="1">
      <c r="A46" s="18" t="s">
        <v>38</v>
      </c>
      <c r="B46" s="3">
        <v>933</v>
      </c>
      <c r="C46" s="18" t="str">
        <f>IF(B46="","",VLOOKUP(B46,但馬女!$A:$C,2,FALSE))</f>
        <v>上谷  優花(1)</v>
      </c>
      <c r="D46" s="18" t="str">
        <f>IF(B46="","",VLOOKUP(B46,但馬女!$A:$C,3,FALSE))</f>
        <v>豊　岡</v>
      </c>
      <c r="E46" s="6">
        <v>1</v>
      </c>
      <c r="F46" s="6" t="s">
        <v>328</v>
      </c>
      <c r="G46" s="4"/>
      <c r="H46" s="18" t="s">
        <v>3</v>
      </c>
      <c r="I46" s="3">
        <v>1155</v>
      </c>
      <c r="J46" s="18" t="str">
        <f>IF(I46="","",VLOOKUP(I46,但馬女!$A:$C,2,FALSE))</f>
        <v>吉岡  実華(1)</v>
      </c>
      <c r="K46" s="18" t="str">
        <f>IF(I46="","",VLOOKUP(I46,但馬女!$A:$C,3,FALSE))</f>
        <v>近大豊</v>
      </c>
      <c r="L46" s="6">
        <v>2</v>
      </c>
      <c r="M46" s="6" t="s">
        <v>330</v>
      </c>
    </row>
    <row r="47" spans="1:13" ht="17.25" customHeight="1">
      <c r="A47" s="18" t="s">
        <v>0</v>
      </c>
      <c r="B47" s="3">
        <v>1391</v>
      </c>
      <c r="C47" s="18" t="str">
        <f>IF(B47="","",VLOOKUP(B47,但馬女!$A:$C,2,FALSE))</f>
        <v>坪内明日香(1)</v>
      </c>
      <c r="D47" s="18" t="str">
        <f>IF(B47="","",VLOOKUP(B47,但馬女!$A:$C,3,FALSE))</f>
        <v>香　住</v>
      </c>
      <c r="E47" s="6" t="s">
        <v>12</v>
      </c>
      <c r="F47" s="6" t="s">
        <v>24</v>
      </c>
      <c r="G47" s="4"/>
      <c r="H47" s="18" t="s">
        <v>254</v>
      </c>
      <c r="I47" s="3">
        <v>1084</v>
      </c>
      <c r="J47" s="18" t="str">
        <f>IF(I47="","",VLOOKUP(I47,但馬女!$A:$C,2,FALSE))</f>
        <v>小山穂乃佳(1)</v>
      </c>
      <c r="K47" s="18" t="str">
        <f>IF(I47="","",VLOOKUP(I47,但馬女!$A:$C,3,FALSE))</f>
        <v>豊岡総</v>
      </c>
      <c r="L47" s="6">
        <v>3</v>
      </c>
      <c r="M47" s="6" t="s">
        <v>331</v>
      </c>
    </row>
    <row r="48" spans="1:13" ht="17.25" customHeight="1">
      <c r="A48" s="18" t="s">
        <v>57</v>
      </c>
      <c r="B48" s="3">
        <v>302</v>
      </c>
      <c r="C48" s="18" t="str">
        <f>IF(B48="","",VLOOKUP(B48,但馬女!$A:$C,2,FALSE))</f>
        <v>兒島友梨絵(1)</v>
      </c>
      <c r="D48" s="18" t="str">
        <f>IF(B48="","",VLOOKUP(B48,但馬女!$A:$C,3,FALSE))</f>
        <v>八　鹿</v>
      </c>
      <c r="E48" s="6" t="s">
        <v>12</v>
      </c>
      <c r="F48" s="6" t="s">
        <v>24</v>
      </c>
      <c r="G48" s="4"/>
      <c r="H48" s="45"/>
      <c r="I48" s="20"/>
      <c r="J48" s="45"/>
      <c r="K48" s="45"/>
      <c r="L48" s="8"/>
      <c r="M48" s="7"/>
    </row>
    <row r="49" spans="1:13" ht="23.25" customHeight="1">
      <c r="A49" s="18"/>
      <c r="B49" s="3"/>
      <c r="C49" s="18"/>
      <c r="D49" s="18"/>
      <c r="E49" s="8"/>
      <c r="F49" s="7"/>
      <c r="G49" s="4"/>
    </row>
    <row r="50" spans="1:13" ht="22.5" customHeight="1">
      <c r="A50" s="96" t="s">
        <v>28</v>
      </c>
      <c r="B50" s="97"/>
      <c r="C50" s="98"/>
      <c r="D50" s="28"/>
      <c r="E50" s="17"/>
      <c r="F50" s="95" t="s">
        <v>16</v>
      </c>
      <c r="G50" s="95"/>
      <c r="H50" s="95"/>
      <c r="I50" s="95"/>
      <c r="J50" s="95"/>
      <c r="K50" s="95"/>
      <c r="L50" s="95"/>
      <c r="M50" s="95"/>
    </row>
    <row r="51" spans="1:13" ht="21" customHeight="1">
      <c r="A51" s="9"/>
      <c r="B51" s="4"/>
      <c r="C51" s="4"/>
      <c r="D51" s="21"/>
      <c r="E51" s="4"/>
      <c r="F51" s="4"/>
      <c r="G51" s="4"/>
      <c r="H51" s="22"/>
      <c r="I51" s="4"/>
      <c r="J51" s="4"/>
      <c r="K51" s="21"/>
      <c r="L51" s="4"/>
      <c r="M51" s="4"/>
    </row>
    <row r="52" spans="1:13" ht="16.5" customHeight="1">
      <c r="A52" s="100" t="s">
        <v>333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</row>
    <row r="53" spans="1:13" ht="7.5" customHeight="1">
      <c r="A53" s="9"/>
      <c r="B53" s="4"/>
      <c r="C53" s="4"/>
      <c r="D53" s="21"/>
      <c r="E53" s="8"/>
      <c r="F53" s="7"/>
      <c r="G53" s="4"/>
      <c r="H53" s="30"/>
    </row>
    <row r="54" spans="1:13" s="35" customFormat="1" ht="11.25" customHeight="1">
      <c r="A54" s="21" t="s">
        <v>4</v>
      </c>
      <c r="B54" s="33" t="s">
        <v>7</v>
      </c>
      <c r="C54" s="33" t="s">
        <v>8</v>
      </c>
      <c r="D54" s="21" t="s">
        <v>9</v>
      </c>
      <c r="E54" s="36" t="s">
        <v>10</v>
      </c>
      <c r="F54" s="36" t="s">
        <v>11</v>
      </c>
      <c r="G54" s="37"/>
      <c r="H54" s="36" t="s">
        <v>4</v>
      </c>
      <c r="I54" s="38" t="s">
        <v>7</v>
      </c>
      <c r="J54" s="38" t="s">
        <v>8</v>
      </c>
      <c r="K54" s="36" t="s">
        <v>9</v>
      </c>
      <c r="L54" s="36" t="s">
        <v>10</v>
      </c>
      <c r="M54" s="36" t="s">
        <v>11</v>
      </c>
    </row>
    <row r="55" spans="1:13" ht="17.25" customHeight="1">
      <c r="A55" s="18" t="s">
        <v>56</v>
      </c>
      <c r="B55" s="3">
        <v>1387</v>
      </c>
      <c r="C55" s="18" t="str">
        <f>IF(B55="","",VLOOKUP(B55,但馬女!$A:$C,2,FALSE))</f>
        <v>原野  唯華(2)</v>
      </c>
      <c r="D55" s="18" t="str">
        <f>IF(B55="","",VLOOKUP(B55,但馬女!$A:$C,3,FALSE))</f>
        <v>香　住</v>
      </c>
      <c r="E55" s="6" t="s">
        <v>12</v>
      </c>
      <c r="F55" s="6" t="s">
        <v>24</v>
      </c>
      <c r="G55" s="4"/>
      <c r="H55" s="18" t="s">
        <v>2</v>
      </c>
      <c r="I55" s="3">
        <v>671</v>
      </c>
      <c r="J55" s="18" t="str">
        <f>IF(I55="","",VLOOKUP(I55,但馬女!$A:$C,2,FALSE))</f>
        <v>緒方  郁英(2)</v>
      </c>
      <c r="K55" s="18" t="str">
        <f>IF(I55="","",VLOOKUP(I55,但馬女!$A:$C,3,FALSE))</f>
        <v>日　高</v>
      </c>
      <c r="L55" s="6">
        <v>1</v>
      </c>
      <c r="M55" s="6" t="s">
        <v>337</v>
      </c>
    </row>
    <row r="56" spans="1:13" ht="17.25" customHeight="1">
      <c r="A56" s="18" t="s">
        <v>38</v>
      </c>
      <c r="B56" s="3">
        <v>927</v>
      </c>
      <c r="C56" s="18" t="str">
        <f>IF(B56="","",VLOOKUP(B56,但馬女!$A:$C,2,FALSE))</f>
        <v>井上  寧寧(2)</v>
      </c>
      <c r="D56" s="18" t="str">
        <f>IF(B56="","",VLOOKUP(B56,但馬女!$A:$C,3,FALSE))</f>
        <v>豊　岡</v>
      </c>
      <c r="E56" s="6">
        <v>2</v>
      </c>
      <c r="F56" s="6" t="s">
        <v>334</v>
      </c>
      <c r="G56" s="4"/>
      <c r="H56" s="18" t="s">
        <v>3</v>
      </c>
      <c r="I56" s="3">
        <v>780</v>
      </c>
      <c r="J56" s="18" t="str">
        <f>IF(I56="","",VLOOKUP(I56,但馬女!$A:$C,2,FALSE))</f>
        <v>三谷百合子(2)</v>
      </c>
      <c r="K56" s="18" t="str">
        <f>IF(I56="","",VLOOKUP(I56,但馬女!$A:$C,3,FALSE))</f>
        <v>出　石</v>
      </c>
      <c r="L56" s="6">
        <v>5</v>
      </c>
      <c r="M56" s="6" t="s">
        <v>338</v>
      </c>
    </row>
    <row r="57" spans="1:13" ht="17.25" customHeight="1">
      <c r="A57" s="18" t="s">
        <v>0</v>
      </c>
      <c r="B57" s="3">
        <v>1079</v>
      </c>
      <c r="C57" s="18" t="str">
        <f>IF(B57="","",VLOOKUP(B57,但馬女!$A:$C,2,FALSE))</f>
        <v>仲川  愛美(2)</v>
      </c>
      <c r="D57" s="18" t="str">
        <f>IF(B57="","",VLOOKUP(B57,但馬女!$A:$C,3,FALSE))</f>
        <v>豊岡総</v>
      </c>
      <c r="E57" s="6">
        <v>3</v>
      </c>
      <c r="F57" s="6" t="s">
        <v>335</v>
      </c>
      <c r="G57" s="4"/>
      <c r="H57" s="18" t="s">
        <v>254</v>
      </c>
      <c r="I57" s="3">
        <v>393</v>
      </c>
      <c r="J57" s="18" t="str">
        <f>IF(I57="","",VLOOKUP(I57,但馬女!$A:$C,2,FALSE))</f>
        <v>北垣みやび(2)</v>
      </c>
      <c r="K57" s="18" t="str">
        <f>IF(I57="","",VLOOKUP(I57,但馬女!$A:$C,3,FALSE))</f>
        <v>八　鹿</v>
      </c>
      <c r="L57" s="6">
        <v>6</v>
      </c>
      <c r="M57" s="6" t="s">
        <v>339</v>
      </c>
    </row>
    <row r="58" spans="1:13" ht="17.25" customHeight="1">
      <c r="A58" s="18" t="s">
        <v>57</v>
      </c>
      <c r="B58" s="3">
        <v>929</v>
      </c>
      <c r="C58" s="18" t="str">
        <f>IF(B58="","",VLOOKUP(B58,但馬女!$A:$C,2,FALSE))</f>
        <v>中瀨  優子(2)</v>
      </c>
      <c r="D58" s="18" t="str">
        <f>IF(B58="","",VLOOKUP(B58,但馬女!$A:$C,3,FALSE))</f>
        <v>豊　岡</v>
      </c>
      <c r="E58" s="6">
        <v>4</v>
      </c>
      <c r="F58" s="6" t="s">
        <v>336</v>
      </c>
      <c r="G58" s="4"/>
      <c r="H58" s="45"/>
      <c r="I58" s="20"/>
      <c r="J58" s="45"/>
      <c r="K58" s="45"/>
      <c r="L58" s="8"/>
      <c r="M58" s="7"/>
    </row>
    <row r="59" spans="1:13" ht="21" customHeight="1">
      <c r="A59" s="18"/>
      <c r="B59" s="3"/>
      <c r="C59" s="18"/>
      <c r="D59" s="18"/>
      <c r="E59" s="8"/>
      <c r="F59" s="7"/>
      <c r="G59" s="4"/>
      <c r="H59" s="18"/>
      <c r="I59" s="3"/>
      <c r="J59" s="18"/>
      <c r="K59" s="18"/>
      <c r="L59" s="8"/>
      <c r="M59" s="7"/>
    </row>
    <row r="60" spans="1:13" ht="21" customHeight="1"/>
    <row r="61" spans="1:13" ht="22.5" customHeight="1">
      <c r="A61" s="96" t="s">
        <v>59</v>
      </c>
      <c r="B61" s="97"/>
      <c r="C61" s="98"/>
      <c r="D61" s="28"/>
      <c r="E61" s="16"/>
      <c r="F61" s="95" t="s">
        <v>39</v>
      </c>
      <c r="G61" s="95"/>
      <c r="H61" s="95"/>
      <c r="I61" s="95"/>
      <c r="J61" s="95"/>
      <c r="K61" s="95"/>
      <c r="L61" s="95"/>
      <c r="M61" s="95"/>
    </row>
    <row r="62" spans="1:13" ht="13.5" customHeight="1">
      <c r="A62" s="9"/>
      <c r="B62" s="4"/>
      <c r="C62" s="4"/>
      <c r="D62" s="21"/>
      <c r="E62" s="4"/>
      <c r="F62" s="4"/>
      <c r="G62" s="4"/>
      <c r="H62" s="30"/>
      <c r="I62" s="3"/>
      <c r="J62" s="3"/>
      <c r="K62" s="21"/>
      <c r="L62" s="3"/>
      <c r="M62" s="3"/>
    </row>
    <row r="63" spans="1:13" ht="16.5" customHeight="1">
      <c r="A63" s="100" t="s">
        <v>61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</row>
    <row r="64" spans="1:13" ht="7.5" customHeight="1">
      <c r="A64" s="9"/>
      <c r="B64" s="4"/>
      <c r="C64" s="4"/>
      <c r="D64" s="21"/>
      <c r="E64" s="8"/>
      <c r="F64" s="7"/>
      <c r="G64" s="4"/>
      <c r="H64" s="30"/>
    </row>
    <row r="65" spans="1:13" s="35" customFormat="1" ht="11.25" customHeight="1">
      <c r="A65" s="21" t="s">
        <v>4</v>
      </c>
      <c r="B65" s="33" t="s">
        <v>7</v>
      </c>
      <c r="C65" s="33" t="s">
        <v>8</v>
      </c>
      <c r="D65" s="21" t="s">
        <v>9</v>
      </c>
      <c r="E65" s="36" t="s">
        <v>10</v>
      </c>
      <c r="F65" s="36" t="s">
        <v>11</v>
      </c>
      <c r="G65" s="37"/>
      <c r="H65" s="36" t="s">
        <v>4</v>
      </c>
      <c r="I65" s="38" t="s">
        <v>7</v>
      </c>
      <c r="J65" s="38" t="s">
        <v>8</v>
      </c>
      <c r="K65" s="36" t="s">
        <v>9</v>
      </c>
      <c r="L65" s="36" t="s">
        <v>10</v>
      </c>
      <c r="M65" s="36" t="s">
        <v>11</v>
      </c>
    </row>
    <row r="66" spans="1:13" ht="17.25" customHeight="1">
      <c r="A66" s="18" t="s">
        <v>234</v>
      </c>
      <c r="B66" s="3">
        <v>788</v>
      </c>
      <c r="C66" s="18" t="str">
        <f>IF(B66="","",VLOOKUP(B66,但馬女!$A:$C,2,FALSE))</f>
        <v>小山麻依子(1)</v>
      </c>
      <c r="D66" s="18" t="str">
        <f>IF(B66="","",VLOOKUP(B66,但馬女!$A:$C,3,FALSE))</f>
        <v>出　石</v>
      </c>
      <c r="E66" s="6">
        <v>6</v>
      </c>
      <c r="F66" s="6" t="s">
        <v>283</v>
      </c>
      <c r="G66" s="4"/>
      <c r="H66" s="18" t="s">
        <v>1</v>
      </c>
      <c r="I66" s="3">
        <v>1391</v>
      </c>
      <c r="J66" s="18" t="str">
        <f>IF(I66="","",VLOOKUP(I66,但馬女!$A:$C,2,FALSE))</f>
        <v>坪内明日香(1)</v>
      </c>
      <c r="K66" s="18" t="str">
        <f>IF(I66="","",VLOOKUP(I66,但馬女!$A:$C,3,FALSE))</f>
        <v>香　住</v>
      </c>
      <c r="L66" s="6" t="s">
        <v>12</v>
      </c>
      <c r="M66" s="5" t="s">
        <v>24</v>
      </c>
    </row>
    <row r="67" spans="1:13" ht="17.25" customHeight="1">
      <c r="A67" s="18" t="s">
        <v>58</v>
      </c>
      <c r="B67" s="3">
        <v>1154</v>
      </c>
      <c r="C67" s="18" t="str">
        <f>IF(B67="","",VLOOKUP(B67,但馬女!$A:$C,2,FALSE))</f>
        <v>井添  明希(1)</v>
      </c>
      <c r="D67" s="18" t="str">
        <f>IF(B67="","",VLOOKUP(B67,但馬女!$A:$C,3,FALSE))</f>
        <v>近大豊</v>
      </c>
      <c r="E67" s="6">
        <v>7</v>
      </c>
      <c r="F67" s="6" t="s">
        <v>284</v>
      </c>
      <c r="G67" s="4"/>
      <c r="H67" s="18" t="s">
        <v>2</v>
      </c>
      <c r="I67" s="3">
        <v>940</v>
      </c>
      <c r="J67" s="18" t="str">
        <f>IF(I67="","",VLOOKUP(I67,但馬女!$A:$C,2,FALSE))</f>
        <v>本田  美波(1)</v>
      </c>
      <c r="K67" s="18" t="str">
        <f>IF(I67="","",VLOOKUP(I67,但馬女!$A:$C,3,FALSE))</f>
        <v>豊　岡</v>
      </c>
      <c r="L67" s="6">
        <v>3</v>
      </c>
      <c r="M67" s="6" t="s">
        <v>287</v>
      </c>
    </row>
    <row r="68" spans="1:13" ht="17.25" customHeight="1">
      <c r="A68" s="18" t="s">
        <v>38</v>
      </c>
      <c r="B68" s="3">
        <v>939</v>
      </c>
      <c r="C68" s="18" t="str">
        <f>IF(B68="","",VLOOKUP(B68,但馬女!$A:$C,2,FALSE))</f>
        <v>小西  芹奈(1)</v>
      </c>
      <c r="D68" s="18" t="str">
        <f>IF(B68="","",VLOOKUP(B68,但馬女!$A:$C,3,FALSE))</f>
        <v>豊　岡</v>
      </c>
      <c r="E68" s="6">
        <v>4</v>
      </c>
      <c r="F68" s="6" t="s">
        <v>285</v>
      </c>
      <c r="G68" s="4"/>
      <c r="H68" s="18" t="s">
        <v>3</v>
      </c>
      <c r="I68" s="3">
        <v>398</v>
      </c>
      <c r="J68" s="18" t="str">
        <f>IF(I68="","",VLOOKUP(I68,但馬女!$A:$C,2,FALSE))</f>
        <v>酒井  菜摘(1)</v>
      </c>
      <c r="K68" s="18" t="str">
        <f>IF(I68="","",VLOOKUP(I68,但馬女!$A:$C,3,FALSE))</f>
        <v>八　鹿</v>
      </c>
      <c r="L68" s="6">
        <v>2</v>
      </c>
      <c r="M68" s="6" t="s">
        <v>288</v>
      </c>
    </row>
    <row r="69" spans="1:13" ht="17.25" customHeight="1">
      <c r="A69" s="18" t="s">
        <v>0</v>
      </c>
      <c r="B69" s="3">
        <v>396</v>
      </c>
      <c r="C69" s="18" t="str">
        <f>IF(B69="","",VLOOKUP(B69,但馬女!$A:$C,2,FALSE))</f>
        <v>橋本  優奈(1)</v>
      </c>
      <c r="D69" s="18" t="str">
        <f>IF(B69="","",VLOOKUP(B69,但馬女!$A:$C,3,FALSE))</f>
        <v>八　鹿</v>
      </c>
      <c r="E69" s="6">
        <v>1</v>
      </c>
      <c r="F69" s="6" t="s">
        <v>286</v>
      </c>
      <c r="G69" s="4"/>
      <c r="H69" s="18" t="s">
        <v>254</v>
      </c>
      <c r="I69" s="3">
        <v>1156</v>
      </c>
      <c r="J69" s="18" t="str">
        <f>IF(I69="","",VLOOKUP(I69,但馬女!$A:$C,2,FALSE))</f>
        <v>大友  美奈(1)</v>
      </c>
      <c r="K69" s="18" t="str">
        <f>IF(I69="","",VLOOKUP(I69,但馬女!$A:$C,3,FALSE))</f>
        <v>近大豊</v>
      </c>
      <c r="L69" s="6">
        <v>5</v>
      </c>
      <c r="M69" s="6" t="s">
        <v>289</v>
      </c>
    </row>
    <row r="70" spans="1:13" ht="15" customHeight="1">
      <c r="A70" s="18"/>
      <c r="B70" s="3"/>
      <c r="C70" s="18"/>
      <c r="D70" s="18"/>
      <c r="E70" s="8"/>
      <c r="F70" s="7"/>
      <c r="G70" s="4"/>
      <c r="H70" s="18"/>
      <c r="I70" s="3"/>
      <c r="J70" s="18"/>
      <c r="K70" s="18"/>
      <c r="L70" s="8"/>
      <c r="M70" s="7"/>
    </row>
    <row r="71" spans="1:13" ht="15" customHeight="1"/>
    <row r="72" spans="1:13" ht="22.5" customHeight="1">
      <c r="A72" s="96" t="s">
        <v>60</v>
      </c>
      <c r="B72" s="97"/>
      <c r="C72" s="98"/>
      <c r="D72" s="28"/>
      <c r="E72" s="16"/>
      <c r="F72" s="95" t="s">
        <v>39</v>
      </c>
      <c r="G72" s="95"/>
      <c r="H72" s="95"/>
      <c r="I72" s="95"/>
      <c r="J72" s="95"/>
      <c r="K72" s="95"/>
      <c r="L72" s="95"/>
      <c r="M72" s="95"/>
    </row>
    <row r="73" spans="1:13" ht="13.5" customHeight="1">
      <c r="A73" s="9"/>
      <c r="B73" s="4"/>
      <c r="C73" s="4"/>
      <c r="D73" s="21"/>
      <c r="E73" s="4"/>
      <c r="F73" s="4"/>
      <c r="G73" s="4"/>
      <c r="H73" s="30"/>
      <c r="I73" s="3"/>
      <c r="J73" s="3"/>
      <c r="K73" s="21"/>
      <c r="L73" s="3"/>
      <c r="M73" s="3"/>
    </row>
    <row r="74" spans="1:13" ht="16.5" customHeight="1">
      <c r="A74" s="100" t="s">
        <v>61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3" ht="7.5" customHeight="1">
      <c r="A75" s="9"/>
      <c r="B75" s="4"/>
      <c r="C75" s="4"/>
      <c r="D75" s="21"/>
      <c r="E75" s="8"/>
      <c r="F75" s="7"/>
      <c r="G75" s="4"/>
      <c r="H75" s="30"/>
    </row>
    <row r="76" spans="1:13" s="35" customFormat="1" ht="11.25" customHeight="1">
      <c r="A76" s="21" t="s">
        <v>4</v>
      </c>
      <c r="B76" s="33" t="s">
        <v>7</v>
      </c>
      <c r="C76" s="33" t="s">
        <v>8</v>
      </c>
      <c r="D76" s="21" t="s">
        <v>9</v>
      </c>
      <c r="E76" s="36" t="s">
        <v>10</v>
      </c>
      <c r="F76" s="36" t="s">
        <v>11</v>
      </c>
      <c r="G76" s="37"/>
      <c r="H76" s="36" t="s">
        <v>4</v>
      </c>
      <c r="I76" s="38" t="s">
        <v>7</v>
      </c>
      <c r="J76" s="38" t="s">
        <v>8</v>
      </c>
      <c r="K76" s="36" t="s">
        <v>9</v>
      </c>
      <c r="L76" s="36" t="s">
        <v>10</v>
      </c>
      <c r="M76" s="36" t="s">
        <v>11</v>
      </c>
    </row>
    <row r="77" spans="1:13" ht="17.25" customHeight="1">
      <c r="A77" s="18" t="s">
        <v>257</v>
      </c>
      <c r="B77" s="3">
        <v>1386</v>
      </c>
      <c r="C77" s="18" t="str">
        <f>IF(B77="","",VLOOKUP(B77,但馬女!$A:$C,2,FALSE))</f>
        <v>川田  宏美(2)</v>
      </c>
      <c r="D77" s="18" t="str">
        <f>IF(B77="","",VLOOKUP(B77,但馬女!$A:$C,3,FALSE))</f>
        <v>香　住</v>
      </c>
      <c r="E77" s="6">
        <v>1</v>
      </c>
      <c r="F77" s="6" t="s">
        <v>290</v>
      </c>
      <c r="G77" s="4"/>
      <c r="H77" s="18" t="s">
        <v>1</v>
      </c>
      <c r="I77" s="3">
        <v>930</v>
      </c>
      <c r="J77" s="18" t="str">
        <f>IF(I77="","",VLOOKUP(I77,但馬女!$A:$C,2,FALSE))</f>
        <v>岡﨑  瑞紀(2)</v>
      </c>
      <c r="K77" s="18" t="str">
        <f>IF(I77="","",VLOOKUP(I77,但馬女!$A:$C,3,FALSE))</f>
        <v>豊　岡</v>
      </c>
      <c r="L77" s="6" t="s">
        <v>12</v>
      </c>
      <c r="M77" s="5" t="s">
        <v>24</v>
      </c>
    </row>
    <row r="78" spans="1:13" ht="17.25" customHeight="1">
      <c r="A78" s="18" t="s">
        <v>0</v>
      </c>
      <c r="B78" s="3">
        <v>1491</v>
      </c>
      <c r="C78" s="18" t="str">
        <f>IF(B78="","",VLOOKUP(B78,但馬女!$A:$C,2,FALSE))</f>
        <v>西村  美紅(2)</v>
      </c>
      <c r="D78" s="18" t="str">
        <f>IF(B78="","",VLOOKUP(B78,但馬女!$A:$C,3,FALSE))</f>
        <v>浜　坂</v>
      </c>
      <c r="E78" s="6">
        <v>3</v>
      </c>
      <c r="F78" s="6" t="s">
        <v>291</v>
      </c>
      <c r="G78" s="4"/>
      <c r="H78" s="18" t="s">
        <v>2</v>
      </c>
      <c r="I78" s="3">
        <v>671</v>
      </c>
      <c r="J78" s="18" t="str">
        <f>IF(I78="","",VLOOKUP(I78,但馬女!$A:$C,2,FALSE))</f>
        <v>緒方  郁英(2)</v>
      </c>
      <c r="K78" s="18" t="str">
        <f>IF(I78="","",VLOOKUP(I78,但馬女!$A:$C,3,FALSE))</f>
        <v>日　高</v>
      </c>
      <c r="L78" s="6">
        <v>2</v>
      </c>
      <c r="M78" s="6" t="s">
        <v>292</v>
      </c>
    </row>
    <row r="79" spans="1:13" ht="15" customHeight="1">
      <c r="A79" s="18"/>
      <c r="B79" s="3"/>
      <c r="C79" s="18"/>
      <c r="D79" s="18"/>
      <c r="E79" s="8"/>
      <c r="F79" s="7"/>
      <c r="G79" s="4"/>
      <c r="H79" s="18"/>
      <c r="I79" s="3"/>
      <c r="J79" s="18"/>
      <c r="K79" s="18"/>
      <c r="L79" s="8"/>
      <c r="M79" s="7"/>
    </row>
    <row r="80" spans="1:13" ht="15" customHeight="1"/>
    <row r="81" spans="1:13" ht="22.5" customHeight="1">
      <c r="A81" s="96" t="s">
        <v>29</v>
      </c>
      <c r="B81" s="97"/>
      <c r="C81" s="98"/>
      <c r="D81" s="27"/>
      <c r="E81" s="16"/>
      <c r="F81" s="95" t="s">
        <v>17</v>
      </c>
      <c r="G81" s="95"/>
      <c r="H81" s="95"/>
      <c r="I81" s="95"/>
      <c r="J81" s="95"/>
      <c r="K81" s="95"/>
      <c r="L81" s="95"/>
      <c r="M81" s="95"/>
    </row>
    <row r="82" spans="1:13" ht="11.25" customHeight="1">
      <c r="A82" s="9"/>
      <c r="B82" s="4"/>
      <c r="C82" s="4"/>
      <c r="D82" s="21"/>
      <c r="E82" s="4"/>
      <c r="F82" s="4"/>
      <c r="G82" s="4"/>
      <c r="H82" s="30"/>
      <c r="I82" s="3"/>
      <c r="J82" s="3"/>
      <c r="K82" s="21"/>
      <c r="L82" s="3"/>
      <c r="M82" s="3"/>
    </row>
    <row r="83" spans="1:13" ht="15" customHeight="1">
      <c r="A83" s="101" t="s">
        <v>326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</row>
    <row r="84" spans="1:13" ht="7.5" customHeight="1">
      <c r="A84" s="9"/>
      <c r="B84" s="4"/>
      <c r="C84" s="4"/>
      <c r="D84" s="21"/>
      <c r="E84" s="8"/>
      <c r="F84" s="7"/>
      <c r="G84" s="4"/>
    </row>
    <row r="85" spans="1:13" s="35" customFormat="1" ht="11.25" customHeight="1">
      <c r="A85" s="21" t="s">
        <v>4</v>
      </c>
      <c r="B85" s="33" t="s">
        <v>7</v>
      </c>
      <c r="C85" s="33" t="s">
        <v>8</v>
      </c>
      <c r="D85" s="21" t="s">
        <v>9</v>
      </c>
      <c r="E85" s="36" t="s">
        <v>10</v>
      </c>
      <c r="F85" s="36" t="s">
        <v>11</v>
      </c>
      <c r="G85" s="37"/>
      <c r="H85" s="21" t="s">
        <v>4</v>
      </c>
      <c r="I85" s="33" t="s">
        <v>7</v>
      </c>
      <c r="J85" s="33" t="s">
        <v>8</v>
      </c>
      <c r="K85" s="21" t="s">
        <v>9</v>
      </c>
      <c r="L85" s="36" t="s">
        <v>10</v>
      </c>
      <c r="M85" s="36" t="s">
        <v>11</v>
      </c>
    </row>
    <row r="86" spans="1:13" ht="18" customHeight="1">
      <c r="A86" s="18" t="s">
        <v>38</v>
      </c>
      <c r="B86" s="3">
        <v>943</v>
      </c>
      <c r="C86" s="18" t="str">
        <f>IF(B86="","",VLOOKUP(B86,但馬女!$A:$C,2,FALSE))</f>
        <v>樋本  小春(1)</v>
      </c>
      <c r="D86" s="18" t="str">
        <f>IF(B86="","",VLOOKUP(B86,但馬女!$A:$C,3,FALSE))</f>
        <v>豊　岡</v>
      </c>
      <c r="E86" s="6">
        <v>2</v>
      </c>
      <c r="F86" s="6" t="s">
        <v>319</v>
      </c>
      <c r="G86" s="4"/>
      <c r="H86" s="18" t="s">
        <v>69</v>
      </c>
      <c r="I86" s="3">
        <v>398</v>
      </c>
      <c r="J86" s="18" t="str">
        <f>IF(I86="","",VLOOKUP(I86,但馬女!$A:$C,2,FALSE))</f>
        <v>酒井  菜摘(1)</v>
      </c>
      <c r="K86" s="18" t="str">
        <f>IF(I86="","",VLOOKUP(I86,但馬女!$A:$C,3,FALSE))</f>
        <v>八　鹿</v>
      </c>
      <c r="L86" s="6">
        <v>3</v>
      </c>
      <c r="M86" s="6" t="s">
        <v>322</v>
      </c>
    </row>
    <row r="87" spans="1:13" ht="18" customHeight="1">
      <c r="A87" s="18" t="s">
        <v>67</v>
      </c>
      <c r="B87" s="3">
        <v>397</v>
      </c>
      <c r="C87" s="18" t="str">
        <f>IF(B87="","",VLOOKUP(B87,但馬女!$A:$C,2,FALSE))</f>
        <v>小西  萌子(1)</v>
      </c>
      <c r="D87" s="18" t="str">
        <f>IF(B87="","",VLOOKUP(B87,但馬女!$A:$C,3,FALSE))</f>
        <v>八　鹿</v>
      </c>
      <c r="E87" s="6">
        <v>1</v>
      </c>
      <c r="F87" s="6" t="s">
        <v>320</v>
      </c>
      <c r="G87" s="4"/>
      <c r="H87" s="18" t="s">
        <v>70</v>
      </c>
      <c r="I87" s="3">
        <v>788</v>
      </c>
      <c r="J87" s="18" t="str">
        <f>IF(I87="","",VLOOKUP(I87,但馬女!$A:$C,2,FALSE))</f>
        <v>小山麻依子(1)</v>
      </c>
      <c r="K87" s="18" t="str">
        <f>IF(I87="","",VLOOKUP(I87,但馬女!$A:$C,3,FALSE))</f>
        <v>出　石</v>
      </c>
      <c r="L87" s="6">
        <v>4</v>
      </c>
      <c r="M87" s="6" t="s">
        <v>323</v>
      </c>
    </row>
    <row r="88" spans="1:13" ht="18" customHeight="1">
      <c r="A88" s="18" t="s">
        <v>68</v>
      </c>
      <c r="B88" s="3">
        <v>290</v>
      </c>
      <c r="C88" s="18" t="str">
        <f>IF(B88="","",VLOOKUP(B88,但馬女!$A:$C,2,FALSE))</f>
        <v>藤原耶々子(1)</v>
      </c>
      <c r="D88" s="18" t="str">
        <f>IF(B88="","",VLOOKUP(B88,但馬女!$A:$C,3,FALSE))</f>
        <v>和田山</v>
      </c>
      <c r="E88" s="6">
        <v>5</v>
      </c>
      <c r="F88" s="6" t="s">
        <v>321</v>
      </c>
      <c r="G88" s="4"/>
      <c r="H88" s="45"/>
      <c r="I88" s="20"/>
      <c r="J88" s="45"/>
      <c r="K88" s="45"/>
      <c r="L88" s="8"/>
      <c r="M88" s="7"/>
    </row>
    <row r="89" spans="1:13" ht="15" customHeight="1">
      <c r="A89" s="45"/>
      <c r="B89" s="20"/>
      <c r="C89" s="45"/>
      <c r="D89" s="45"/>
      <c r="E89" s="8"/>
      <c r="F89" s="7"/>
      <c r="G89" s="7"/>
      <c r="H89" s="45"/>
      <c r="I89" s="20"/>
      <c r="J89" s="45"/>
      <c r="K89" s="45"/>
      <c r="L89" s="8"/>
      <c r="M89" s="7"/>
    </row>
    <row r="90" spans="1:13" ht="15" customHeight="1">
      <c r="A90" s="18"/>
      <c r="B90" s="3"/>
      <c r="C90" s="18"/>
      <c r="D90" s="18"/>
      <c r="E90" s="8"/>
      <c r="F90" s="7"/>
      <c r="G90" s="4"/>
      <c r="H90" s="18"/>
      <c r="I90" s="3"/>
      <c r="J90" s="18"/>
      <c r="K90" s="18"/>
      <c r="L90" s="8"/>
      <c r="M90" s="7"/>
    </row>
    <row r="91" spans="1:13" ht="22.5" customHeight="1">
      <c r="A91" s="96" t="s">
        <v>30</v>
      </c>
      <c r="B91" s="97"/>
      <c r="C91" s="98"/>
      <c r="D91" s="27"/>
      <c r="E91" s="16"/>
      <c r="F91" s="95" t="s">
        <v>17</v>
      </c>
      <c r="G91" s="95"/>
      <c r="H91" s="95"/>
      <c r="I91" s="95"/>
      <c r="J91" s="95"/>
      <c r="K91" s="95"/>
      <c r="L91" s="95"/>
      <c r="M91" s="95"/>
    </row>
    <row r="92" spans="1:13" ht="11.25" customHeight="1">
      <c r="A92" s="9"/>
      <c r="B92" s="4"/>
      <c r="C92" s="4"/>
      <c r="D92" s="21"/>
      <c r="E92" s="4"/>
      <c r="F92" s="4"/>
      <c r="G92" s="4"/>
      <c r="H92" s="30"/>
      <c r="I92" s="3"/>
      <c r="J92" s="3"/>
      <c r="K92" s="21"/>
      <c r="L92" s="3"/>
      <c r="M92" s="3"/>
    </row>
    <row r="93" spans="1:13" ht="16.5" customHeight="1">
      <c r="A93" s="93" t="s">
        <v>318</v>
      </c>
      <c r="B93" s="93"/>
      <c r="C93" s="93"/>
      <c r="D93" s="93"/>
      <c r="E93" s="93"/>
      <c r="F93" s="93"/>
      <c r="G93" s="93"/>
      <c r="H93" s="93"/>
      <c r="I93" s="93"/>
      <c r="J93" s="93"/>
      <c r="K93" s="31"/>
      <c r="L93" s="31"/>
      <c r="M93" s="31"/>
    </row>
    <row r="94" spans="1:13" ht="8.25" customHeight="1">
      <c r="B94" s="4"/>
      <c r="C94" s="4"/>
      <c r="D94" s="21"/>
      <c r="E94" s="7"/>
      <c r="F94" s="7"/>
      <c r="G94" s="4"/>
      <c r="H94" s="30"/>
      <c r="I94" s="3"/>
      <c r="J94" s="3"/>
      <c r="K94" s="21"/>
      <c r="L94" s="3"/>
      <c r="M94" s="3"/>
    </row>
    <row r="95" spans="1:13" ht="11.25" customHeight="1">
      <c r="A95" s="21" t="s">
        <v>4</v>
      </c>
      <c r="B95" s="33" t="s">
        <v>7</v>
      </c>
      <c r="C95" s="33" t="s">
        <v>8</v>
      </c>
      <c r="D95" s="21" t="s">
        <v>9</v>
      </c>
      <c r="E95" s="36" t="s">
        <v>10</v>
      </c>
      <c r="F95" s="36" t="s">
        <v>11</v>
      </c>
      <c r="G95" s="37"/>
      <c r="H95" s="36"/>
      <c r="I95" s="38"/>
      <c r="J95" s="38"/>
      <c r="K95" s="36"/>
      <c r="L95" s="36"/>
      <c r="M95" s="36"/>
    </row>
    <row r="96" spans="1:13" ht="17.25" customHeight="1">
      <c r="A96" s="18" t="s">
        <v>1</v>
      </c>
      <c r="B96" s="3">
        <v>1491</v>
      </c>
      <c r="C96" s="18" t="str">
        <f>IF(B96="","",VLOOKUP(B96,但馬女!$A:$C,2,FALSE))</f>
        <v>西村  美紅(2)</v>
      </c>
      <c r="D96" s="18" t="str">
        <f>IF(B96="","",VLOOKUP(B96,但馬女!$A:$C,3,FALSE))</f>
        <v>浜　坂</v>
      </c>
      <c r="E96" s="6">
        <v>2</v>
      </c>
      <c r="F96" s="6" t="s">
        <v>324</v>
      </c>
      <c r="G96" s="4"/>
      <c r="H96" s="45"/>
      <c r="I96" s="20"/>
      <c r="J96" s="55"/>
      <c r="K96" s="45"/>
      <c r="L96" s="8"/>
      <c r="M96" s="7"/>
    </row>
    <row r="97" spans="1:13" ht="17.25" customHeight="1">
      <c r="A97" s="18" t="s">
        <v>253</v>
      </c>
      <c r="B97" s="3">
        <v>1386</v>
      </c>
      <c r="C97" s="18" t="str">
        <f>IF(B97="","",VLOOKUP(B97,但馬女!$A:$C,2,FALSE))</f>
        <v>川田  宏美(2)</v>
      </c>
      <c r="D97" s="18" t="str">
        <f>IF(B97="","",VLOOKUP(B97,但馬女!$A:$C,3,FALSE))</f>
        <v>香　住</v>
      </c>
      <c r="E97" s="6">
        <v>1</v>
      </c>
      <c r="F97" s="6" t="s">
        <v>325</v>
      </c>
      <c r="G97" s="4"/>
      <c r="H97" s="45"/>
      <c r="I97" s="20"/>
      <c r="J97" s="45"/>
      <c r="K97" s="45"/>
      <c r="L97" s="8"/>
      <c r="M97" s="7"/>
    </row>
    <row r="98" spans="1:13" ht="16.5" customHeight="1">
      <c r="A98" s="2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ht="22.5" customHeight="1">
      <c r="A99" s="96" t="s">
        <v>31</v>
      </c>
      <c r="B99" s="97"/>
      <c r="C99" s="98"/>
      <c r="D99" s="27"/>
      <c r="E99" s="16"/>
      <c r="F99" s="95" t="s">
        <v>265</v>
      </c>
      <c r="G99" s="95"/>
      <c r="H99" s="95"/>
      <c r="I99" s="95"/>
      <c r="J99" s="95"/>
      <c r="K99" s="95"/>
      <c r="L99" s="95"/>
      <c r="M99" s="95"/>
    </row>
    <row r="100" spans="1:13" ht="13.5" customHeight="1">
      <c r="A100" s="9"/>
      <c r="B100" s="4"/>
      <c r="C100" s="4"/>
      <c r="D100" s="21"/>
      <c r="E100" s="4"/>
      <c r="F100" s="4"/>
      <c r="G100" s="4"/>
      <c r="H100" s="30"/>
      <c r="I100" s="3"/>
      <c r="J100" s="3"/>
      <c r="K100" s="21"/>
      <c r="L100" s="3"/>
      <c r="M100" s="3"/>
    </row>
    <row r="101" spans="1:13" ht="14.25" customHeight="1">
      <c r="A101" s="101" t="s">
        <v>312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</row>
    <row r="102" spans="1:13" ht="6.75" customHeight="1">
      <c r="A102" s="9"/>
      <c r="B102" s="4"/>
      <c r="C102" s="4"/>
      <c r="D102" s="21"/>
      <c r="E102" s="7"/>
      <c r="F102" s="7"/>
      <c r="G102" s="4"/>
      <c r="H102" s="30"/>
      <c r="I102" s="3"/>
      <c r="J102" s="3"/>
      <c r="K102" s="21"/>
      <c r="L102" s="3"/>
      <c r="M102" s="3"/>
    </row>
    <row r="103" spans="1:13" ht="11.25" customHeight="1">
      <c r="A103" s="21" t="s">
        <v>4</v>
      </c>
      <c r="B103" s="33" t="s">
        <v>7</v>
      </c>
      <c r="C103" s="33" t="s">
        <v>8</v>
      </c>
      <c r="D103" s="21" t="s">
        <v>9</v>
      </c>
      <c r="E103" s="36" t="s">
        <v>10</v>
      </c>
      <c r="F103" s="36" t="s">
        <v>11</v>
      </c>
      <c r="G103" s="37"/>
      <c r="H103" s="36" t="s">
        <v>4</v>
      </c>
      <c r="I103" s="38" t="s">
        <v>7</v>
      </c>
      <c r="J103" s="38" t="s">
        <v>8</v>
      </c>
      <c r="K103" s="36" t="s">
        <v>9</v>
      </c>
      <c r="L103" s="36" t="s">
        <v>10</v>
      </c>
      <c r="M103" s="36" t="s">
        <v>11</v>
      </c>
    </row>
    <row r="104" spans="1:13" ht="17.25" customHeight="1">
      <c r="A104" s="18" t="s">
        <v>258</v>
      </c>
      <c r="B104" s="3">
        <v>399</v>
      </c>
      <c r="C104" s="18" t="str">
        <f>IF(B104="","",VLOOKUP(B104,但馬女!$A:$C,2,FALSE))</f>
        <v>磯    彩理(1)</v>
      </c>
      <c r="D104" s="18" t="str">
        <f>IF(B104="","",VLOOKUP(B104,但馬女!$A:$C,3,FALSE))</f>
        <v>八　鹿</v>
      </c>
      <c r="E104" s="6">
        <v>4</v>
      </c>
      <c r="F104" s="6" t="s">
        <v>302</v>
      </c>
      <c r="G104" s="4"/>
      <c r="H104" s="18" t="s">
        <v>0</v>
      </c>
      <c r="I104" s="3">
        <v>943</v>
      </c>
      <c r="J104" s="18" t="str">
        <f>IF(I104="","",VLOOKUP(I104,但馬女!$A:$C,2,FALSE))</f>
        <v>樋本  小春(1)</v>
      </c>
      <c r="K104" s="18" t="str">
        <f>IF(I104="","",VLOOKUP(I104,但馬女!$A:$C,3,FALSE))</f>
        <v>豊　岡</v>
      </c>
      <c r="L104" s="6">
        <v>2</v>
      </c>
      <c r="M104" s="6" t="s">
        <v>305</v>
      </c>
    </row>
    <row r="105" spans="1:13" ht="17.25" customHeight="1">
      <c r="A105" s="18" t="s">
        <v>259</v>
      </c>
      <c r="B105" s="3">
        <v>942</v>
      </c>
      <c r="C105" s="18" t="str">
        <f>IF(B105="","",VLOOKUP(B105,但馬女!$A:$C,2,FALSE))</f>
        <v>三木  葉月(1)</v>
      </c>
      <c r="D105" s="18" t="str">
        <f>IF(B105="","",VLOOKUP(B105,但馬女!$A:$C,3,FALSE))</f>
        <v>豊　岡</v>
      </c>
      <c r="E105" s="6">
        <v>5</v>
      </c>
      <c r="F105" s="6" t="s">
        <v>303</v>
      </c>
      <c r="G105" s="4"/>
      <c r="H105" s="18" t="s">
        <v>1</v>
      </c>
      <c r="I105" s="3">
        <v>397</v>
      </c>
      <c r="J105" s="18" t="str">
        <f>IF(I105="","",VLOOKUP(I105,但馬女!$A:$C,2,FALSE))</f>
        <v>小西  萌子(1)</v>
      </c>
      <c r="K105" s="18" t="str">
        <f>IF(I105="","",VLOOKUP(I105,但馬女!$A:$C,3,FALSE))</f>
        <v>八　鹿</v>
      </c>
      <c r="L105" s="6">
        <v>3</v>
      </c>
      <c r="M105" s="6" t="s">
        <v>306</v>
      </c>
    </row>
    <row r="106" spans="1:13" ht="17.25" customHeight="1">
      <c r="A106" s="18" t="s">
        <v>38</v>
      </c>
      <c r="B106" s="3">
        <v>1083</v>
      </c>
      <c r="C106" s="18" t="str">
        <f>IF(B106="","",VLOOKUP(B106,但馬女!$A:$C,2,FALSE))</f>
        <v>味元  亜美(1)</v>
      </c>
      <c r="D106" s="18" t="str">
        <f>IF(B106="","",VLOOKUP(B106,但馬女!$A:$C,3,FALSE))</f>
        <v>豊岡総</v>
      </c>
      <c r="E106" s="6">
        <v>1</v>
      </c>
      <c r="F106" s="6" t="s">
        <v>304</v>
      </c>
      <c r="G106" s="4"/>
      <c r="H106" s="45"/>
      <c r="I106" s="20"/>
      <c r="J106" s="45"/>
      <c r="K106" s="45"/>
      <c r="L106" s="8"/>
      <c r="M106" s="8"/>
    </row>
    <row r="107" spans="1:13" ht="16.5" customHeight="1">
      <c r="B107" s="3"/>
    </row>
    <row r="108" spans="1:13" ht="22.5" customHeight="1">
      <c r="A108" s="96" t="s">
        <v>32</v>
      </c>
      <c r="B108" s="97"/>
      <c r="C108" s="98"/>
      <c r="D108" s="27"/>
      <c r="E108" s="16"/>
      <c r="F108" s="95" t="s">
        <v>265</v>
      </c>
      <c r="G108" s="95"/>
      <c r="H108" s="95"/>
      <c r="I108" s="95"/>
      <c r="J108" s="95"/>
      <c r="K108" s="95"/>
      <c r="L108" s="95"/>
      <c r="M108" s="95"/>
    </row>
    <row r="109" spans="1:13" ht="13.5" customHeight="1">
      <c r="A109" s="9"/>
      <c r="B109" s="4"/>
      <c r="C109" s="4"/>
      <c r="D109" s="21"/>
      <c r="E109" s="4"/>
      <c r="F109" s="4"/>
      <c r="G109" s="4"/>
      <c r="H109" s="30"/>
      <c r="I109" s="3"/>
      <c r="J109" s="3"/>
      <c r="K109" s="21"/>
      <c r="L109" s="3"/>
      <c r="M109" s="3"/>
    </row>
    <row r="110" spans="1:13" ht="16.5" customHeight="1">
      <c r="A110" s="93" t="s">
        <v>311</v>
      </c>
      <c r="B110" s="93"/>
      <c r="C110" s="93"/>
      <c r="D110" s="93"/>
      <c r="E110" s="93"/>
      <c r="F110" s="93"/>
      <c r="G110" s="93"/>
      <c r="H110" s="93"/>
      <c r="I110" s="93"/>
      <c r="J110" s="93"/>
      <c r="K110" s="31"/>
      <c r="L110" s="31"/>
      <c r="M110" s="31"/>
    </row>
    <row r="111" spans="1:13" ht="8.25" customHeight="1">
      <c r="B111" s="4"/>
      <c r="C111" s="4"/>
      <c r="D111" s="21"/>
      <c r="E111" s="7"/>
      <c r="F111" s="7"/>
      <c r="G111" s="4"/>
      <c r="H111" s="30"/>
      <c r="I111" s="3"/>
      <c r="J111" s="3"/>
      <c r="K111" s="21"/>
      <c r="L111" s="3"/>
      <c r="M111" s="3"/>
    </row>
    <row r="112" spans="1:13" ht="11.25" customHeight="1">
      <c r="A112" s="21" t="s">
        <v>4</v>
      </c>
      <c r="B112" s="33" t="s">
        <v>7</v>
      </c>
      <c r="C112" s="33" t="s">
        <v>8</v>
      </c>
      <c r="D112" s="21" t="s">
        <v>9</v>
      </c>
      <c r="E112" s="36" t="s">
        <v>10</v>
      </c>
      <c r="F112" s="36" t="s">
        <v>11</v>
      </c>
      <c r="G112" s="37"/>
      <c r="H112" s="36"/>
      <c r="I112" s="38"/>
      <c r="J112" s="38"/>
      <c r="K112" s="36"/>
      <c r="L112" s="36"/>
      <c r="M112" s="36"/>
    </row>
    <row r="113" spans="1:20" ht="17.25" customHeight="1">
      <c r="A113" s="18" t="s">
        <v>267</v>
      </c>
      <c r="B113" s="3">
        <v>172</v>
      </c>
      <c r="C113" s="18" t="str">
        <f>IF(B113="","",VLOOKUP(B113,但馬女!$A:$C,2,FALSE))</f>
        <v>田村  優衣(2)</v>
      </c>
      <c r="D113" s="18" t="str">
        <f>IF(B113="","",VLOOKUP(B113,但馬女!$A:$C,3,FALSE))</f>
        <v>生　野</v>
      </c>
      <c r="E113" s="6">
        <v>2</v>
      </c>
      <c r="F113" s="6" t="s">
        <v>307</v>
      </c>
      <c r="G113" s="4"/>
      <c r="H113" s="45"/>
      <c r="I113" s="20"/>
      <c r="J113" s="55"/>
      <c r="K113" s="45"/>
      <c r="L113" s="8"/>
      <c r="M113" s="7"/>
    </row>
    <row r="114" spans="1:20" ht="17.25" customHeight="1">
      <c r="A114" s="18" t="s">
        <v>268</v>
      </c>
      <c r="B114" s="3">
        <v>1081</v>
      </c>
      <c r="C114" s="18" t="str">
        <f>IF(B114="","",VLOOKUP(B114,但馬女!$A:$C,2,FALSE))</f>
        <v>宮垣  早希(2)</v>
      </c>
      <c r="D114" s="18" t="str">
        <f>IF(B114="","",VLOOKUP(B114,但馬女!$A:$C,3,FALSE))</f>
        <v>豊岡総</v>
      </c>
      <c r="E114" s="6">
        <v>1</v>
      </c>
      <c r="F114" s="6" t="s">
        <v>308</v>
      </c>
      <c r="G114" s="4"/>
      <c r="H114" s="45"/>
      <c r="I114" s="20"/>
      <c r="J114" s="55"/>
      <c r="K114" s="45"/>
      <c r="L114" s="8"/>
      <c r="M114" s="7"/>
    </row>
    <row r="115" spans="1:20" ht="16.5" customHeight="1">
      <c r="A115" s="18"/>
      <c r="B115" s="3"/>
      <c r="C115" s="18"/>
      <c r="D115" s="18"/>
      <c r="E115" s="8"/>
      <c r="F115" s="7"/>
      <c r="G115" s="4"/>
      <c r="H115" s="18"/>
      <c r="I115" s="3"/>
      <c r="J115" s="18"/>
      <c r="K115" s="18"/>
      <c r="L115" s="8"/>
      <c r="M115" s="7"/>
    </row>
    <row r="116" spans="1:20" ht="22.5" customHeight="1">
      <c r="A116" s="96" t="s">
        <v>33</v>
      </c>
      <c r="B116" s="97"/>
      <c r="C116" s="98"/>
      <c r="D116" s="28"/>
      <c r="E116" s="16"/>
      <c r="F116" s="95" t="s">
        <v>18</v>
      </c>
      <c r="G116" s="95"/>
      <c r="H116" s="95"/>
      <c r="I116" s="95"/>
      <c r="J116" s="95"/>
      <c r="K116" s="95"/>
      <c r="L116" s="95"/>
      <c r="M116" s="95"/>
      <c r="N116" s="30"/>
      <c r="O116" s="30"/>
      <c r="P116" s="30"/>
      <c r="Q116" s="30"/>
      <c r="R116" s="30"/>
      <c r="S116" s="30"/>
      <c r="T116" s="30"/>
    </row>
    <row r="117" spans="1:20" ht="12" customHeight="1">
      <c r="A117" s="9"/>
      <c r="B117" s="4"/>
      <c r="C117" s="4"/>
      <c r="D117" s="21"/>
      <c r="E117" s="4"/>
      <c r="F117" s="4"/>
      <c r="G117" s="4"/>
      <c r="H117" s="30"/>
      <c r="I117" s="3"/>
      <c r="J117" s="3"/>
      <c r="K117" s="21"/>
      <c r="L117" s="3"/>
      <c r="M117" s="3"/>
    </row>
    <row r="118" spans="1:20" ht="16.5" customHeight="1">
      <c r="A118" s="93" t="s">
        <v>309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31"/>
      <c r="L118" s="31"/>
      <c r="M118" s="31"/>
    </row>
    <row r="119" spans="1:20" ht="8.25" customHeight="1">
      <c r="B119" s="4"/>
      <c r="C119" s="4"/>
      <c r="D119" s="21"/>
      <c r="E119" s="7"/>
      <c r="F119" s="7"/>
      <c r="G119" s="4"/>
      <c r="H119" s="30"/>
      <c r="I119" s="3"/>
      <c r="J119" s="3"/>
      <c r="K119" s="21"/>
      <c r="L119" s="3"/>
      <c r="M119" s="3"/>
    </row>
    <row r="120" spans="1:20" ht="11.25" customHeight="1">
      <c r="A120" s="21" t="s">
        <v>4</v>
      </c>
      <c r="B120" s="33" t="s">
        <v>7</v>
      </c>
      <c r="C120" s="33" t="s">
        <v>8</v>
      </c>
      <c r="D120" s="21" t="s">
        <v>9</v>
      </c>
      <c r="E120" s="36" t="s">
        <v>10</v>
      </c>
      <c r="F120" s="36" t="s">
        <v>11</v>
      </c>
      <c r="G120" s="37"/>
      <c r="H120" s="36"/>
      <c r="I120" s="38"/>
      <c r="J120" s="38"/>
      <c r="K120" s="36"/>
      <c r="L120" s="36"/>
      <c r="M120" s="36"/>
    </row>
    <row r="121" spans="1:20" ht="17.25" customHeight="1">
      <c r="A121" s="18" t="s">
        <v>5</v>
      </c>
      <c r="B121" s="3">
        <v>942</v>
      </c>
      <c r="C121" s="18" t="str">
        <f>IF(B121="","",VLOOKUP(B121,但馬女!$A:$C,2,FALSE))</f>
        <v>三木  葉月(1)</v>
      </c>
      <c r="D121" s="18" t="str">
        <f>IF(B121="","",VLOOKUP(B121,但馬女!$A:$C,3,FALSE))</f>
        <v>豊　岡</v>
      </c>
      <c r="E121" s="6">
        <v>3</v>
      </c>
      <c r="F121" s="6" t="s">
        <v>313</v>
      </c>
      <c r="G121" s="4"/>
      <c r="H121" s="45"/>
      <c r="I121" s="20"/>
      <c r="J121" s="55"/>
      <c r="K121" s="45"/>
      <c r="L121" s="8"/>
      <c r="M121" s="7"/>
    </row>
    <row r="122" spans="1:20" ht="17.25" customHeight="1">
      <c r="A122" s="18" t="s">
        <v>236</v>
      </c>
      <c r="B122" s="3">
        <v>1083</v>
      </c>
      <c r="C122" s="18" t="str">
        <f>IF(B122="","",VLOOKUP(B122,但馬女!$A:$C,2,FALSE))</f>
        <v>味元  亜美(1)</v>
      </c>
      <c r="D122" s="18" t="str">
        <f>IF(B122="","",VLOOKUP(B122,但馬女!$A:$C,3,FALSE))</f>
        <v>豊岡総</v>
      </c>
      <c r="E122" s="6">
        <v>1</v>
      </c>
      <c r="F122" s="6" t="s">
        <v>314</v>
      </c>
      <c r="G122" s="4"/>
      <c r="H122" s="45"/>
      <c r="I122" s="20"/>
      <c r="J122" s="45"/>
      <c r="K122" s="45"/>
      <c r="L122" s="8"/>
      <c r="M122" s="7"/>
    </row>
    <row r="123" spans="1:20" ht="17.25" customHeight="1">
      <c r="A123" s="18" t="s">
        <v>38</v>
      </c>
      <c r="B123" s="3">
        <v>399</v>
      </c>
      <c r="C123" s="18" t="str">
        <f>IF(B123="","",VLOOKUP(B123,但馬女!$A:$C,2,FALSE))</f>
        <v>磯    彩理(1)</v>
      </c>
      <c r="D123" s="18" t="str">
        <f>IF(B123="","",VLOOKUP(B123,但馬女!$A:$C,3,FALSE))</f>
        <v>八　鹿</v>
      </c>
      <c r="E123" s="6">
        <v>2</v>
      </c>
      <c r="F123" s="6" t="s">
        <v>315</v>
      </c>
      <c r="G123" s="4"/>
      <c r="H123" s="45"/>
      <c r="I123" s="20"/>
      <c r="J123" s="45"/>
      <c r="K123" s="45"/>
      <c r="L123" s="8"/>
      <c r="M123" s="7"/>
    </row>
    <row r="124" spans="1:20" ht="16.5" customHeight="1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20" ht="22.5" customHeight="1">
      <c r="A125" s="96" t="s">
        <v>34</v>
      </c>
      <c r="B125" s="97"/>
      <c r="C125" s="98"/>
      <c r="D125" s="28"/>
      <c r="E125" s="16"/>
      <c r="F125" s="95" t="s">
        <v>18</v>
      </c>
      <c r="G125" s="95"/>
      <c r="H125" s="95"/>
      <c r="I125" s="95"/>
      <c r="J125" s="95"/>
      <c r="K125" s="95"/>
      <c r="L125" s="95"/>
      <c r="M125" s="95"/>
    </row>
    <row r="126" spans="1:20" ht="12" customHeight="1">
      <c r="A126" s="9"/>
      <c r="B126" s="4"/>
      <c r="C126" s="4"/>
      <c r="D126" s="21"/>
      <c r="E126" s="4"/>
      <c r="F126" s="4"/>
      <c r="G126" s="4"/>
      <c r="H126" s="30"/>
      <c r="I126" s="3"/>
      <c r="J126" s="3"/>
      <c r="K126" s="21"/>
      <c r="L126" s="3"/>
      <c r="M126" s="3"/>
    </row>
    <row r="127" spans="1:20" ht="16.5" customHeight="1">
      <c r="A127" s="93" t="s">
        <v>310</v>
      </c>
      <c r="B127" s="93"/>
      <c r="C127" s="93"/>
      <c r="D127" s="93"/>
      <c r="E127" s="93"/>
      <c r="F127" s="93"/>
      <c r="G127" s="93"/>
      <c r="H127" s="93"/>
      <c r="I127" s="93"/>
      <c r="J127" s="93"/>
      <c r="K127" s="31"/>
      <c r="L127" s="31"/>
      <c r="M127" s="31"/>
    </row>
    <row r="128" spans="1:20" ht="8.25" customHeight="1">
      <c r="B128" s="4"/>
      <c r="C128" s="4"/>
      <c r="D128" s="21"/>
      <c r="E128" s="7"/>
      <c r="F128" s="7"/>
      <c r="G128" s="4"/>
      <c r="H128" s="30"/>
      <c r="I128" s="3"/>
      <c r="J128" s="3"/>
      <c r="K128" s="21"/>
      <c r="L128" s="3"/>
      <c r="M128" s="3"/>
    </row>
    <row r="129" spans="1:13" ht="11.25" customHeight="1">
      <c r="A129" s="21" t="s">
        <v>4</v>
      </c>
      <c r="B129" s="33" t="s">
        <v>7</v>
      </c>
      <c r="C129" s="33" t="s">
        <v>8</v>
      </c>
      <c r="D129" s="21" t="s">
        <v>9</v>
      </c>
      <c r="E129" s="36" t="s">
        <v>10</v>
      </c>
      <c r="F129" s="36" t="s">
        <v>11</v>
      </c>
      <c r="G129" s="37"/>
      <c r="H129" s="36"/>
      <c r="I129" s="38"/>
      <c r="J129" s="38"/>
      <c r="K129" s="36"/>
      <c r="L129" s="36"/>
      <c r="M129" s="36"/>
    </row>
    <row r="130" spans="1:13" ht="17.25" customHeight="1">
      <c r="A130" s="18" t="s">
        <v>269</v>
      </c>
      <c r="B130" s="3">
        <v>1081</v>
      </c>
      <c r="C130" s="18" t="str">
        <f>IF(B130="","",VLOOKUP(B130,但馬女!$A:$C,2,FALSE))</f>
        <v>宮垣  早希(2)</v>
      </c>
      <c r="D130" s="18" t="str">
        <f>IF(B130="","",VLOOKUP(B130,但馬女!$A:$C,3,FALSE))</f>
        <v>豊岡総</v>
      </c>
      <c r="E130" s="6">
        <v>1</v>
      </c>
      <c r="F130" s="6" t="s">
        <v>316</v>
      </c>
      <c r="G130" s="4"/>
      <c r="H130" s="45"/>
      <c r="I130" s="20"/>
      <c r="J130" s="55"/>
      <c r="K130" s="45"/>
      <c r="L130" s="8"/>
      <c r="M130" s="7"/>
    </row>
    <row r="131" spans="1:13" ht="16.5" customHeight="1">
      <c r="A131" s="18"/>
      <c r="B131" s="3"/>
      <c r="C131" s="18"/>
      <c r="D131" s="18"/>
      <c r="E131" s="8"/>
      <c r="F131" s="7"/>
      <c r="G131" s="4"/>
      <c r="H131" s="18"/>
      <c r="I131" s="3"/>
      <c r="J131" s="18"/>
      <c r="K131" s="18"/>
      <c r="L131" s="8"/>
      <c r="M131" s="7"/>
    </row>
    <row r="132" spans="1:13" ht="22.5" customHeight="1">
      <c r="A132" s="96" t="s">
        <v>72</v>
      </c>
      <c r="B132" s="97"/>
      <c r="C132" s="98"/>
      <c r="D132" s="28"/>
      <c r="E132" s="16"/>
      <c r="F132" s="95" t="s">
        <v>266</v>
      </c>
      <c r="G132" s="95"/>
      <c r="H132" s="95"/>
      <c r="I132" s="95"/>
      <c r="J132" s="95"/>
      <c r="K132" s="95"/>
      <c r="L132" s="95"/>
      <c r="M132" s="95"/>
    </row>
    <row r="133" spans="1:13" ht="12" customHeight="1">
      <c r="A133" s="9"/>
      <c r="B133" s="4"/>
      <c r="C133" s="4"/>
      <c r="D133" s="21"/>
      <c r="E133" s="4"/>
      <c r="F133" s="4"/>
      <c r="G133" s="4"/>
      <c r="H133" s="30"/>
      <c r="I133" s="3"/>
      <c r="J133" s="3"/>
      <c r="K133" s="21"/>
      <c r="L133" s="3"/>
      <c r="M133" s="3"/>
    </row>
    <row r="134" spans="1:13" ht="16.5" customHeight="1">
      <c r="A134" s="93" t="s">
        <v>340</v>
      </c>
      <c r="B134" s="93"/>
      <c r="C134" s="93"/>
      <c r="D134" s="93"/>
      <c r="E134" s="93"/>
      <c r="F134" s="93"/>
      <c r="G134" s="93"/>
      <c r="H134" s="93"/>
      <c r="I134" s="93"/>
      <c r="J134" s="93"/>
      <c r="K134" s="31"/>
      <c r="L134" s="31"/>
      <c r="M134" s="31"/>
    </row>
    <row r="135" spans="1:13" ht="8.25" customHeight="1">
      <c r="B135" s="4"/>
      <c r="C135" s="4"/>
      <c r="D135" s="21"/>
      <c r="E135" s="7"/>
      <c r="F135" s="7"/>
      <c r="G135" s="4"/>
      <c r="H135" s="2"/>
      <c r="I135" s="4"/>
      <c r="J135" s="4"/>
      <c r="K135" s="21"/>
      <c r="L135" s="7"/>
      <c r="M135" s="7"/>
    </row>
    <row r="136" spans="1:13" ht="11.25" customHeight="1">
      <c r="A136" s="21" t="s">
        <v>4</v>
      </c>
      <c r="B136" s="33" t="s">
        <v>7</v>
      </c>
      <c r="C136" s="33" t="s">
        <v>8</v>
      </c>
      <c r="D136" s="21" t="s">
        <v>9</v>
      </c>
      <c r="E136" s="36" t="s">
        <v>10</v>
      </c>
      <c r="F136" s="36" t="s">
        <v>11</v>
      </c>
      <c r="G136" s="37"/>
      <c r="H136" s="21"/>
      <c r="I136" s="33"/>
      <c r="J136" s="33"/>
      <c r="K136" s="21"/>
      <c r="L136" s="36"/>
      <c r="M136" s="36"/>
    </row>
    <row r="137" spans="1:13" ht="17.25" customHeight="1">
      <c r="A137" s="18" t="s">
        <v>260</v>
      </c>
      <c r="B137" s="3">
        <v>938</v>
      </c>
      <c r="C137" s="18" t="str">
        <f>IF(B137="","",VLOOKUP(B137,但馬女!$A:$C,2,FALSE))</f>
        <v>尾畑日菜子(1)</v>
      </c>
      <c r="D137" s="18" t="str">
        <f>IF(B137="","",VLOOKUP(B137,但馬女!$A:$C,3,FALSE))</f>
        <v>豊　岡</v>
      </c>
      <c r="E137" s="6">
        <v>1</v>
      </c>
      <c r="F137" s="6" t="s">
        <v>341</v>
      </c>
      <c r="G137" s="4"/>
      <c r="H137" s="18"/>
      <c r="I137" s="20"/>
      <c r="J137" s="45"/>
      <c r="K137" s="45"/>
      <c r="L137" s="8"/>
      <c r="M137" s="7"/>
    </row>
    <row r="138" spans="1:13" ht="16.5" customHeight="1">
      <c r="A138" s="18"/>
      <c r="B138" s="3"/>
      <c r="C138" s="18"/>
      <c r="D138" s="18"/>
      <c r="E138" s="8"/>
      <c r="F138" s="7"/>
      <c r="H138"/>
      <c r="K138"/>
    </row>
    <row r="139" spans="1:13" ht="22.5" customHeight="1">
      <c r="A139" s="96" t="s">
        <v>71</v>
      </c>
      <c r="B139" s="97"/>
      <c r="C139" s="98"/>
      <c r="D139" s="28"/>
      <c r="E139" s="16"/>
      <c r="F139" s="95" t="s">
        <v>266</v>
      </c>
      <c r="G139" s="95"/>
      <c r="H139" s="95"/>
      <c r="I139" s="95"/>
      <c r="J139" s="95"/>
      <c r="K139" s="95"/>
      <c r="L139" s="95"/>
      <c r="M139" s="95"/>
    </row>
    <row r="140" spans="1:13" ht="12" customHeight="1">
      <c r="A140" s="9"/>
      <c r="B140" s="4"/>
      <c r="C140" s="4"/>
      <c r="D140" s="21"/>
      <c r="E140" s="4"/>
      <c r="F140" s="4"/>
      <c r="G140" s="4"/>
      <c r="H140" s="30"/>
      <c r="I140" s="3"/>
      <c r="J140" s="3"/>
      <c r="K140" s="21"/>
      <c r="L140" s="3"/>
      <c r="M140" s="3"/>
    </row>
    <row r="141" spans="1:13" ht="16.5" customHeight="1">
      <c r="A141" s="93" t="s">
        <v>281</v>
      </c>
      <c r="B141" s="93"/>
      <c r="C141" s="93"/>
      <c r="D141" s="93"/>
      <c r="E141" s="93"/>
      <c r="F141" s="93"/>
      <c r="G141" s="93"/>
      <c r="H141" s="93"/>
      <c r="I141" s="93"/>
      <c r="J141" s="93"/>
      <c r="K141" s="31"/>
      <c r="L141" s="31"/>
      <c r="M141" s="31"/>
    </row>
    <row r="142" spans="1:13" ht="8.25" customHeight="1">
      <c r="B142" s="4"/>
      <c r="C142" s="4"/>
      <c r="D142" s="21"/>
      <c r="E142" s="7"/>
      <c r="F142" s="7"/>
      <c r="G142" s="4"/>
      <c r="H142" s="2"/>
      <c r="I142" s="4"/>
      <c r="J142" s="4"/>
      <c r="K142" s="21"/>
      <c r="L142" s="7"/>
      <c r="M142" s="7"/>
    </row>
    <row r="143" spans="1:13" ht="11.25" customHeight="1">
      <c r="A143" s="21" t="s">
        <v>4</v>
      </c>
      <c r="B143" s="33" t="s">
        <v>7</v>
      </c>
      <c r="C143" s="33" t="s">
        <v>8</v>
      </c>
      <c r="D143" s="21" t="s">
        <v>9</v>
      </c>
      <c r="E143" s="36" t="s">
        <v>10</v>
      </c>
      <c r="F143" s="36" t="s">
        <v>11</v>
      </c>
      <c r="G143" s="37"/>
      <c r="H143" s="21"/>
      <c r="I143" s="33"/>
      <c r="J143" s="33"/>
      <c r="K143" s="21"/>
      <c r="L143" s="36"/>
      <c r="M143" s="36"/>
    </row>
    <row r="144" spans="1:13" ht="17.25" customHeight="1">
      <c r="A144" s="18" t="s">
        <v>1</v>
      </c>
      <c r="B144" s="3">
        <v>931</v>
      </c>
      <c r="C144" s="18" t="str">
        <f>IF(B144="","",VLOOKUP(B144,但馬女!$A:$C,2,FALSE))</f>
        <v>丸本  佳苗(2)</v>
      </c>
      <c r="D144" s="18" t="str">
        <f>IF(B144="","",VLOOKUP(B144,但馬女!$A:$C,3,FALSE))</f>
        <v>豊　岡</v>
      </c>
      <c r="E144" s="6" t="s">
        <v>12</v>
      </c>
      <c r="F144" s="5" t="s">
        <v>24</v>
      </c>
      <c r="G144" s="4"/>
      <c r="H144" s="18"/>
      <c r="I144" s="3"/>
      <c r="J144" s="18"/>
      <c r="K144" s="45"/>
      <c r="L144" s="8"/>
      <c r="M144" s="7"/>
    </row>
    <row r="145" spans="1:13" ht="17.25" customHeight="1">
      <c r="A145" s="18" t="s">
        <v>253</v>
      </c>
      <c r="B145" s="3">
        <v>929</v>
      </c>
      <c r="C145" s="18" t="str">
        <f>IF(B145="","",VLOOKUP(B145,但馬女!$A:$C,2,FALSE))</f>
        <v>中瀨  優子(2)</v>
      </c>
      <c r="D145" s="18" t="str">
        <f>IF(B145="","",VLOOKUP(B145,但馬女!$A:$C,3,FALSE))</f>
        <v>豊　岡</v>
      </c>
      <c r="E145" s="6">
        <v>1</v>
      </c>
      <c r="F145" s="6" t="s">
        <v>282</v>
      </c>
      <c r="G145" s="4"/>
      <c r="H145" s="18"/>
      <c r="I145" s="3"/>
      <c r="J145" s="18"/>
      <c r="K145" s="45"/>
      <c r="L145" s="8"/>
      <c r="M145" s="7"/>
    </row>
    <row r="146" spans="1:13" ht="16.5" customHeight="1">
      <c r="A146" s="18"/>
      <c r="B146" s="3"/>
      <c r="C146" s="18"/>
      <c r="D146" s="18"/>
      <c r="E146" s="8"/>
      <c r="F146" s="7"/>
      <c r="H146"/>
      <c r="K146"/>
    </row>
    <row r="147" spans="1:13" ht="22.5" customHeight="1">
      <c r="A147" s="96" t="s">
        <v>262</v>
      </c>
      <c r="B147" s="97"/>
      <c r="C147" s="98"/>
      <c r="D147" s="28"/>
      <c r="E147" s="16"/>
      <c r="F147" s="95" t="s">
        <v>66</v>
      </c>
      <c r="G147" s="95"/>
      <c r="H147" s="95"/>
      <c r="I147" s="95"/>
      <c r="J147" s="95"/>
      <c r="K147" s="95"/>
      <c r="L147" s="95"/>
      <c r="M147" s="95"/>
    </row>
    <row r="148" spans="1:13" ht="12" customHeight="1">
      <c r="A148" s="58"/>
      <c r="B148" s="4"/>
      <c r="C148" s="4"/>
      <c r="D148" s="21"/>
      <c r="E148" s="4"/>
      <c r="F148" s="4"/>
      <c r="G148" s="4"/>
      <c r="H148" s="30"/>
      <c r="I148" s="3"/>
      <c r="J148" s="3"/>
      <c r="K148" s="21"/>
      <c r="L148" s="3"/>
      <c r="M148" s="3"/>
    </row>
    <row r="149" spans="1:13" ht="16.5" customHeight="1">
      <c r="A149" s="93" t="s">
        <v>264</v>
      </c>
      <c r="B149" s="93"/>
      <c r="C149" s="93"/>
      <c r="D149" s="93"/>
      <c r="E149" s="93"/>
      <c r="F149" s="93"/>
      <c r="G149" s="93"/>
      <c r="H149" s="93"/>
      <c r="I149" s="93"/>
      <c r="J149" s="93"/>
      <c r="K149" s="31"/>
      <c r="L149" s="31"/>
      <c r="M149" s="31"/>
    </row>
    <row r="150" spans="1:13" ht="8.25" customHeight="1">
      <c r="B150" s="4"/>
      <c r="C150" s="4"/>
      <c r="D150" s="21"/>
      <c r="E150" s="7"/>
      <c r="F150" s="7"/>
      <c r="G150" s="4"/>
      <c r="H150" s="2"/>
      <c r="I150" s="4"/>
      <c r="J150" s="4"/>
      <c r="K150" s="21"/>
      <c r="L150" s="7"/>
      <c r="M150" s="7"/>
    </row>
    <row r="151" spans="1:13" ht="11.25" customHeight="1">
      <c r="A151" s="21" t="s">
        <v>4</v>
      </c>
      <c r="B151" s="33" t="s">
        <v>7</v>
      </c>
      <c r="C151" s="33" t="s">
        <v>8</v>
      </c>
      <c r="D151" s="21" t="s">
        <v>9</v>
      </c>
      <c r="E151" s="36" t="s">
        <v>10</v>
      </c>
      <c r="F151" s="36" t="s">
        <v>11</v>
      </c>
      <c r="G151" s="37"/>
      <c r="H151" s="36"/>
      <c r="I151" s="38"/>
      <c r="J151" s="38"/>
      <c r="K151" s="36"/>
      <c r="L151" s="36"/>
      <c r="M151" s="36"/>
    </row>
    <row r="152" spans="1:13" ht="16.5" customHeight="1">
      <c r="A152" s="18" t="s">
        <v>261</v>
      </c>
      <c r="B152" s="3">
        <v>396</v>
      </c>
      <c r="C152" s="18" t="str">
        <f>IF(B152="","",VLOOKUP(B152,但馬女!$A:$C,2,FALSE))</f>
        <v>橋本  優奈(1)</v>
      </c>
      <c r="D152" s="18" t="str">
        <f>IF(B152="","",VLOOKUP(B152,但馬女!$A:$C,3,FALSE))</f>
        <v>八　鹿</v>
      </c>
      <c r="E152" s="6">
        <v>1</v>
      </c>
      <c r="F152" s="6" t="s">
        <v>317</v>
      </c>
      <c r="H152" s="45"/>
      <c r="I152" s="20"/>
      <c r="J152" s="45"/>
      <c r="K152" s="45"/>
      <c r="L152" s="8"/>
      <c r="M152" s="7"/>
    </row>
    <row r="153" spans="1:13" ht="12" customHeight="1">
      <c r="A153" s="45"/>
      <c r="B153" s="20"/>
      <c r="C153" s="45"/>
      <c r="D153" s="45"/>
      <c r="E153" s="8"/>
      <c r="F153" s="7"/>
      <c r="H153" s="45"/>
      <c r="I153" s="20"/>
      <c r="J153" s="45"/>
      <c r="K153" s="45"/>
      <c r="L153" s="8"/>
      <c r="M153" s="7"/>
    </row>
    <row r="154" spans="1:13" ht="12" customHeight="1">
      <c r="A154" s="54"/>
      <c r="B154" s="54"/>
      <c r="C154" s="54"/>
      <c r="D154" s="28"/>
      <c r="E154" s="16"/>
      <c r="F154" s="57"/>
      <c r="G154" s="57"/>
      <c r="H154" s="57"/>
      <c r="I154" s="57"/>
      <c r="J154" s="57"/>
      <c r="K154" s="57"/>
      <c r="L154" s="57"/>
      <c r="M154" s="57"/>
    </row>
    <row r="155" spans="1:13" ht="22.5" customHeight="1">
      <c r="A155" s="96" t="s">
        <v>263</v>
      </c>
      <c r="B155" s="97"/>
      <c r="C155" s="98"/>
      <c r="D155" s="28"/>
      <c r="E155" s="16"/>
      <c r="F155" s="95" t="s">
        <v>66</v>
      </c>
      <c r="G155" s="95"/>
      <c r="H155" s="95"/>
      <c r="I155" s="95"/>
      <c r="J155" s="95"/>
      <c r="K155" s="95"/>
      <c r="L155" s="95"/>
      <c r="M155" s="95"/>
    </row>
    <row r="156" spans="1:13" ht="12" customHeight="1">
      <c r="A156" s="9"/>
      <c r="B156" s="4"/>
      <c r="C156" s="4"/>
      <c r="D156" s="21"/>
      <c r="E156" s="4"/>
      <c r="F156" s="4"/>
      <c r="G156" s="4"/>
      <c r="H156" s="30"/>
      <c r="I156" s="3"/>
      <c r="J156" s="3"/>
      <c r="K156" s="21"/>
      <c r="L156" s="3"/>
      <c r="M156" s="3"/>
    </row>
    <row r="157" spans="1:13" ht="16.5" customHeight="1">
      <c r="A157" s="93" t="s">
        <v>264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31"/>
      <c r="L157" s="31"/>
      <c r="M157" s="31"/>
    </row>
    <row r="158" spans="1:13" ht="8.25" customHeight="1">
      <c r="B158" s="4"/>
      <c r="C158" s="4"/>
      <c r="D158" s="21"/>
      <c r="E158" s="7"/>
      <c r="F158" s="7"/>
      <c r="G158" s="4"/>
      <c r="H158" s="2"/>
      <c r="I158" s="4"/>
      <c r="J158" s="4"/>
      <c r="K158" s="21"/>
      <c r="L158" s="7"/>
      <c r="M158" s="7"/>
    </row>
    <row r="159" spans="1:13" ht="11.25" customHeight="1">
      <c r="A159" s="21" t="s">
        <v>4</v>
      </c>
      <c r="B159" s="33" t="s">
        <v>7</v>
      </c>
      <c r="C159" s="33" t="s">
        <v>8</v>
      </c>
      <c r="D159" s="21" t="s">
        <v>9</v>
      </c>
      <c r="E159" s="36" t="s">
        <v>10</v>
      </c>
      <c r="F159" s="36" t="s">
        <v>11</v>
      </c>
      <c r="G159" s="37"/>
      <c r="H159" s="21"/>
      <c r="I159" s="33"/>
      <c r="J159" s="33"/>
      <c r="K159" s="21"/>
      <c r="L159" s="36"/>
      <c r="M159" s="36"/>
    </row>
    <row r="160" spans="1:13" ht="16.5" customHeight="1">
      <c r="A160" s="18" t="s">
        <v>2</v>
      </c>
      <c r="B160" s="3">
        <v>931</v>
      </c>
      <c r="C160" s="18" t="str">
        <f>IF(B160="","",VLOOKUP(B160,但馬女!$A:$C,2,FALSE))</f>
        <v>丸本  佳苗(2)</v>
      </c>
      <c r="D160" s="18" t="str">
        <f>IF(B160="","",VLOOKUP(B160,但馬女!$A:$C,3,FALSE))</f>
        <v>豊　岡</v>
      </c>
      <c r="E160" s="6" t="s">
        <v>12</v>
      </c>
      <c r="F160" s="5" t="s">
        <v>13</v>
      </c>
      <c r="H160" s="18"/>
      <c r="I160" s="3"/>
      <c r="J160" s="18"/>
      <c r="K160" s="18"/>
      <c r="L160" s="8"/>
      <c r="M160" s="7"/>
    </row>
    <row r="161" spans="1:15" ht="12" customHeight="1">
      <c r="A161" s="45"/>
      <c r="B161" s="20"/>
      <c r="C161" s="45"/>
      <c r="D161" s="45"/>
      <c r="E161" s="8"/>
      <c r="F161" s="7"/>
      <c r="H161" s="45"/>
      <c r="I161" s="20"/>
      <c r="J161" s="45"/>
      <c r="K161" s="45"/>
      <c r="L161" s="8"/>
      <c r="M161" s="7"/>
    </row>
    <row r="162" spans="1:15" ht="12" customHeight="1">
      <c r="A162" s="54"/>
      <c r="B162" s="54"/>
      <c r="C162" s="54"/>
      <c r="D162" s="28"/>
      <c r="E162" s="16"/>
      <c r="F162" s="53"/>
      <c r="G162" s="53"/>
      <c r="H162" s="53"/>
      <c r="I162" s="53"/>
      <c r="J162" s="53"/>
      <c r="K162" s="53"/>
      <c r="L162" s="53"/>
      <c r="M162" s="53"/>
    </row>
    <row r="163" spans="1:15" ht="22.5" customHeight="1">
      <c r="A163" s="96" t="s">
        <v>42</v>
      </c>
      <c r="B163" s="97"/>
      <c r="C163" s="97"/>
      <c r="D163" s="98"/>
      <c r="F163" s="95" t="s">
        <v>44</v>
      </c>
      <c r="G163" s="95"/>
      <c r="H163" s="95"/>
      <c r="I163" s="95"/>
      <c r="J163" s="95"/>
      <c r="K163" s="95"/>
      <c r="L163" s="95"/>
      <c r="M163" s="95"/>
    </row>
    <row r="164" spans="1:15" ht="12" customHeight="1"/>
    <row r="165" spans="1:15" ht="22.5" customHeight="1">
      <c r="A165" s="9"/>
      <c r="B165" s="4"/>
      <c r="C165" s="99" t="s">
        <v>41</v>
      </c>
      <c r="D165" s="99"/>
      <c r="E165" s="99"/>
      <c r="F165" s="7"/>
      <c r="H165" s="22"/>
      <c r="I165" s="4"/>
      <c r="J165" s="24"/>
      <c r="K165" s="21"/>
      <c r="L165" s="8"/>
      <c r="M165" s="7"/>
    </row>
    <row r="168" spans="1:15" ht="22.5" customHeight="1">
      <c r="A168" s="96" t="s">
        <v>43</v>
      </c>
      <c r="B168" s="97"/>
      <c r="C168" s="97"/>
      <c r="D168" s="98"/>
      <c r="F168" s="95" t="s">
        <v>44</v>
      </c>
      <c r="G168" s="95"/>
      <c r="H168" s="95"/>
      <c r="I168" s="95"/>
      <c r="J168" s="95"/>
      <c r="K168" s="95"/>
      <c r="L168" s="95"/>
      <c r="M168" s="95"/>
    </row>
    <row r="169" spans="1:15" ht="12" customHeight="1">
      <c r="A169" s="9"/>
      <c r="B169" s="4"/>
      <c r="C169" s="24"/>
      <c r="D169" s="21"/>
      <c r="E169" s="8"/>
      <c r="F169" s="7"/>
      <c r="H169" s="22"/>
      <c r="I169" s="4"/>
      <c r="J169" s="24"/>
      <c r="K169" s="21"/>
      <c r="L169" s="8"/>
      <c r="M169" s="7"/>
    </row>
    <row r="170" spans="1:15" ht="22.5" customHeight="1">
      <c r="A170" s="9"/>
      <c r="B170" s="4"/>
      <c r="C170" s="99" t="s">
        <v>41</v>
      </c>
      <c r="D170" s="99"/>
      <c r="E170" s="99"/>
      <c r="F170" s="7"/>
      <c r="H170" s="22"/>
      <c r="I170" s="4"/>
      <c r="J170" s="24"/>
      <c r="K170" s="21"/>
      <c r="L170" s="8"/>
      <c r="M170" s="7"/>
    </row>
    <row r="171" spans="1:15" ht="12" customHeight="1">
      <c r="A171" s="18"/>
      <c r="B171" s="3"/>
      <c r="C171" s="18"/>
      <c r="D171" s="18"/>
      <c r="E171" s="8"/>
      <c r="F171" s="7"/>
      <c r="G171" s="4"/>
      <c r="H171" s="18"/>
      <c r="I171" s="3"/>
      <c r="J171" s="30"/>
      <c r="K171" s="18"/>
      <c r="L171" s="8"/>
      <c r="M171" s="7"/>
    </row>
    <row r="172" spans="1:15" s="25" customFormat="1" ht="22.5" customHeight="1">
      <c r="A172" s="94"/>
      <c r="B172" s="94"/>
      <c r="C172" s="94"/>
      <c r="D172" s="94"/>
      <c r="E172" s="19"/>
      <c r="F172" s="55"/>
      <c r="G172" s="55"/>
      <c r="H172" s="55"/>
      <c r="I172" s="55"/>
      <c r="J172" s="55"/>
      <c r="K172" s="55"/>
      <c r="L172" s="55"/>
      <c r="M172" s="55"/>
      <c r="N172" s="55"/>
      <c r="O172" s="55"/>
    </row>
    <row r="173" spans="1:15" s="25" customFormat="1" ht="9" customHeight="1">
      <c r="A173" s="8"/>
      <c r="B173" s="8"/>
      <c r="C173" s="8"/>
      <c r="D173" s="8"/>
      <c r="E173" s="7"/>
      <c r="F173" s="8"/>
      <c r="I173" s="70"/>
      <c r="J173" s="75"/>
      <c r="K173" s="76"/>
      <c r="N173" s="70"/>
      <c r="O173" s="75"/>
    </row>
    <row r="174" spans="1:15" s="25" customFormat="1" ht="15" customHeight="1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75"/>
    </row>
    <row r="175" spans="1:15" s="79" customFormat="1" ht="9" customHeight="1">
      <c r="A175" s="87"/>
      <c r="B175" s="87"/>
      <c r="C175" s="77"/>
      <c r="D175" s="77"/>
      <c r="E175" s="78"/>
      <c r="F175" s="77"/>
      <c r="I175" s="80"/>
      <c r="K175" s="80"/>
      <c r="N175" s="80"/>
      <c r="O175" s="81"/>
    </row>
    <row r="176" spans="1:15" s="25" customFormat="1" ht="15" customHeight="1">
      <c r="A176" s="45"/>
      <c r="B176" s="82"/>
      <c r="C176" s="72"/>
      <c r="D176" s="73"/>
      <c r="E176" s="20"/>
      <c r="F176" s="45"/>
      <c r="G176" s="82"/>
      <c r="H176" s="20"/>
      <c r="I176" s="45"/>
      <c r="J176" s="75"/>
      <c r="K176" s="45"/>
      <c r="L176" s="82"/>
      <c r="M176" s="45"/>
      <c r="N176" s="45"/>
    </row>
    <row r="177" spans="1:15" s="25" customFormat="1" ht="12" customHeight="1">
      <c r="A177" s="45"/>
      <c r="B177" s="74"/>
      <c r="C177" s="38"/>
      <c r="D177" s="38"/>
      <c r="E177" s="20"/>
      <c r="F177" s="45"/>
      <c r="G177" s="74"/>
      <c r="H177" s="38"/>
      <c r="I177" s="38"/>
      <c r="J177" s="75"/>
      <c r="K177" s="45"/>
      <c r="L177" s="74"/>
      <c r="M177" s="38"/>
      <c r="N177" s="38"/>
      <c r="O177" s="37"/>
    </row>
    <row r="178" spans="1:15" s="25" customFormat="1" ht="15" customHeight="1">
      <c r="A178" s="45"/>
      <c r="B178" s="45"/>
      <c r="C178" s="20"/>
      <c r="D178" s="45"/>
      <c r="E178" s="20"/>
      <c r="F178" s="45"/>
      <c r="G178" s="45"/>
      <c r="H178" s="20"/>
      <c r="I178" s="45"/>
      <c r="J178" s="75"/>
      <c r="K178" s="45"/>
      <c r="L178" s="45"/>
      <c r="M178" s="55"/>
      <c r="N178" s="45"/>
    </row>
    <row r="179" spans="1:15" s="25" customFormat="1" ht="15" customHeight="1">
      <c r="A179" s="45"/>
      <c r="B179" s="45"/>
      <c r="C179" s="20"/>
      <c r="D179" s="45"/>
      <c r="E179" s="83"/>
      <c r="F179" s="45"/>
      <c r="G179" s="45"/>
      <c r="H179" s="20"/>
      <c r="I179" s="45"/>
      <c r="J179" s="75"/>
      <c r="K179" s="45"/>
      <c r="L179" s="45"/>
      <c r="M179" s="55"/>
      <c r="N179" s="45"/>
    </row>
    <row r="180" spans="1:15" s="25" customFormat="1" ht="15" customHeight="1">
      <c r="A180" s="45"/>
      <c r="B180" s="45"/>
      <c r="C180" s="20"/>
      <c r="D180" s="45"/>
      <c r="E180" s="20"/>
      <c r="F180" s="45"/>
      <c r="G180" s="45"/>
      <c r="H180" s="20"/>
      <c r="I180" s="45"/>
      <c r="J180" s="75"/>
      <c r="K180" s="45"/>
      <c r="L180" s="45"/>
      <c r="M180" s="55"/>
      <c r="N180" s="45"/>
    </row>
    <row r="181" spans="1:15" s="25" customFormat="1" ht="15" customHeight="1">
      <c r="A181" s="45"/>
      <c r="B181" s="45"/>
      <c r="C181" s="20"/>
      <c r="D181" s="45"/>
      <c r="E181" s="20"/>
      <c r="F181" s="45"/>
      <c r="G181" s="45"/>
      <c r="H181" s="20"/>
      <c r="I181" s="45"/>
      <c r="J181" s="75"/>
      <c r="K181" s="45"/>
      <c r="L181" s="45"/>
      <c r="M181" s="55"/>
      <c r="N181" s="45"/>
    </row>
    <row r="182" spans="1:15" s="25" customFormat="1" ht="15" customHeight="1">
      <c r="A182" s="45"/>
      <c r="B182" s="45"/>
      <c r="C182" s="20"/>
      <c r="D182" s="45"/>
      <c r="E182" s="20"/>
      <c r="F182" s="45"/>
      <c r="G182" s="45"/>
      <c r="H182" s="20"/>
      <c r="I182" s="45"/>
      <c r="J182" s="75"/>
      <c r="K182" s="45"/>
      <c r="L182" s="45"/>
      <c r="M182" s="55"/>
      <c r="N182" s="45"/>
    </row>
    <row r="183" spans="1:15" s="25" customFormat="1" ht="15" customHeight="1">
      <c r="A183" s="45"/>
      <c r="B183" s="45"/>
      <c r="C183" s="20"/>
      <c r="D183" s="45"/>
      <c r="E183" s="20"/>
      <c r="F183" s="45"/>
      <c r="G183" s="45"/>
      <c r="H183" s="20"/>
      <c r="I183" s="45"/>
      <c r="J183" s="75"/>
      <c r="K183" s="45"/>
      <c r="L183" s="45"/>
      <c r="M183" s="55"/>
      <c r="N183" s="45"/>
    </row>
    <row r="184" spans="1:15" s="25" customFormat="1" ht="15" customHeight="1">
      <c r="A184" s="45"/>
      <c r="B184" s="45"/>
      <c r="C184" s="20"/>
      <c r="D184" s="45"/>
      <c r="E184" s="20"/>
      <c r="F184" s="45"/>
      <c r="G184" s="45"/>
      <c r="H184" s="20"/>
      <c r="I184" s="45"/>
      <c r="J184" s="75"/>
      <c r="K184" s="45"/>
      <c r="N184" s="70"/>
      <c r="O184" s="75"/>
    </row>
    <row r="185" spans="1:15" s="25" customFormat="1" ht="15" customHeight="1">
      <c r="A185" s="45"/>
      <c r="B185" s="82"/>
      <c r="C185" s="20"/>
      <c r="D185" s="45"/>
      <c r="E185" s="75"/>
      <c r="F185" s="45"/>
      <c r="G185" s="82"/>
      <c r="H185" s="20"/>
      <c r="I185" s="45"/>
      <c r="J185" s="75"/>
      <c r="K185" s="45"/>
      <c r="L185" s="82"/>
      <c r="M185" s="45"/>
      <c r="N185" s="45"/>
    </row>
    <row r="186" spans="1:15" s="25" customFormat="1" ht="12" customHeight="1">
      <c r="A186" s="45"/>
      <c r="B186" s="74"/>
      <c r="C186" s="38"/>
      <c r="D186" s="38"/>
      <c r="E186" s="20"/>
      <c r="F186" s="45"/>
      <c r="G186" s="74"/>
      <c r="H186" s="38"/>
      <c r="I186" s="38"/>
      <c r="J186" s="75"/>
      <c r="K186" s="45"/>
      <c r="L186" s="74"/>
      <c r="M186" s="38"/>
      <c r="N186" s="38"/>
      <c r="O186" s="37"/>
    </row>
    <row r="187" spans="1:15" s="25" customFormat="1" ht="15" customHeight="1">
      <c r="A187" s="45"/>
      <c r="B187" s="45"/>
      <c r="C187" s="20"/>
      <c r="D187" s="45"/>
      <c r="E187" s="20"/>
      <c r="F187" s="45"/>
      <c r="G187" s="45"/>
      <c r="H187" s="20"/>
      <c r="I187" s="45"/>
      <c r="J187" s="75"/>
      <c r="K187" s="45"/>
      <c r="L187" s="45"/>
      <c r="M187" s="55"/>
      <c r="N187" s="45"/>
    </row>
    <row r="188" spans="1:15" s="25" customFormat="1" ht="15" customHeight="1">
      <c r="A188" s="45"/>
      <c r="B188" s="45"/>
      <c r="C188" s="20"/>
      <c r="D188" s="45"/>
      <c r="E188" s="83"/>
      <c r="F188" s="45"/>
      <c r="G188" s="45"/>
      <c r="H188" s="20"/>
      <c r="I188" s="45"/>
      <c r="J188" s="75"/>
      <c r="K188" s="45"/>
      <c r="L188" s="45"/>
      <c r="M188" s="55"/>
      <c r="N188" s="45"/>
    </row>
    <row r="189" spans="1:15" s="25" customFormat="1" ht="15" customHeight="1">
      <c r="A189" s="45"/>
      <c r="B189" s="45"/>
      <c r="C189" s="20"/>
      <c r="D189" s="45"/>
      <c r="E189" s="20"/>
      <c r="F189" s="45"/>
      <c r="G189" s="45"/>
      <c r="H189" s="20"/>
      <c r="I189" s="45"/>
      <c r="J189" s="75"/>
      <c r="K189" s="45"/>
      <c r="L189" s="45"/>
      <c r="M189" s="55"/>
      <c r="N189" s="45"/>
    </row>
    <row r="190" spans="1:15" s="25" customFormat="1" ht="15" customHeight="1">
      <c r="A190" s="45"/>
      <c r="B190" s="45"/>
      <c r="C190" s="20"/>
      <c r="D190" s="45"/>
      <c r="E190" s="20"/>
      <c r="F190" s="45"/>
      <c r="G190" s="45"/>
      <c r="H190" s="20"/>
      <c r="I190" s="45"/>
      <c r="J190" s="75"/>
      <c r="K190" s="45"/>
      <c r="L190" s="45"/>
      <c r="M190" s="55"/>
      <c r="N190" s="45"/>
    </row>
    <row r="191" spans="1:15" s="25" customFormat="1" ht="15" customHeight="1">
      <c r="A191" s="45"/>
      <c r="B191" s="45"/>
      <c r="C191" s="20"/>
      <c r="D191" s="45"/>
      <c r="E191" s="20"/>
      <c r="F191" s="45"/>
      <c r="G191" s="45"/>
      <c r="H191" s="20"/>
      <c r="I191" s="45"/>
      <c r="J191" s="75"/>
      <c r="K191" s="45"/>
      <c r="L191" s="45"/>
      <c r="M191" s="55"/>
      <c r="N191" s="45"/>
    </row>
    <row r="192" spans="1:15" s="25" customFormat="1" ht="15" customHeight="1">
      <c r="A192" s="45"/>
      <c r="B192" s="45"/>
      <c r="C192" s="20"/>
      <c r="D192" s="45"/>
      <c r="E192" s="20"/>
      <c r="F192" s="45"/>
      <c r="G192" s="45"/>
      <c r="H192" s="20"/>
      <c r="I192" s="45"/>
      <c r="J192" s="75"/>
      <c r="K192" s="45"/>
      <c r="L192" s="45"/>
      <c r="M192" s="55"/>
      <c r="N192" s="45"/>
    </row>
    <row r="193" spans="1:15" s="25" customFormat="1" ht="15" customHeight="1">
      <c r="A193" s="45"/>
      <c r="B193" s="45"/>
      <c r="C193" s="20"/>
      <c r="D193" s="45"/>
      <c r="E193" s="20"/>
      <c r="F193" s="45"/>
      <c r="G193" s="45"/>
      <c r="H193" s="20"/>
      <c r="I193" s="45"/>
      <c r="J193" s="75"/>
      <c r="K193" s="45"/>
      <c r="N193" s="70"/>
      <c r="O193" s="75"/>
    </row>
  </sheetData>
  <mergeCells count="78">
    <mergeCell ref="D22:I22"/>
    <mergeCell ref="L22:M22"/>
    <mergeCell ref="B18:M18"/>
    <mergeCell ref="D20:I20"/>
    <mergeCell ref="L20:M20"/>
    <mergeCell ref="D21:I21"/>
    <mergeCell ref="L21:M21"/>
    <mergeCell ref="D1:J1"/>
    <mergeCell ref="F4:M4"/>
    <mergeCell ref="F3:M3"/>
    <mergeCell ref="A3:C3"/>
    <mergeCell ref="A6:M6"/>
    <mergeCell ref="D23:I23"/>
    <mergeCell ref="A33:M33"/>
    <mergeCell ref="A40:C40"/>
    <mergeCell ref="A42:M42"/>
    <mergeCell ref="A52:M52"/>
    <mergeCell ref="F30:M30"/>
    <mergeCell ref="A30:C30"/>
    <mergeCell ref="L23:M23"/>
    <mergeCell ref="D24:I24"/>
    <mergeCell ref="L24:M24"/>
    <mergeCell ref="D25:I25"/>
    <mergeCell ref="L25:M25"/>
    <mergeCell ref="D26:I26"/>
    <mergeCell ref="L26:M26"/>
    <mergeCell ref="D27:I27"/>
    <mergeCell ref="L27:M27"/>
    <mergeCell ref="A61:C61"/>
    <mergeCell ref="A50:C50"/>
    <mergeCell ref="C170:E170"/>
    <mergeCell ref="A99:C99"/>
    <mergeCell ref="F31:M31"/>
    <mergeCell ref="F81:M81"/>
    <mergeCell ref="A83:M83"/>
    <mergeCell ref="F40:M40"/>
    <mergeCell ref="F91:M91"/>
    <mergeCell ref="A63:M63"/>
    <mergeCell ref="A72:C72"/>
    <mergeCell ref="F61:M61"/>
    <mergeCell ref="F50:M50"/>
    <mergeCell ref="A91:C91"/>
    <mergeCell ref="F99:M99"/>
    <mergeCell ref="A81:C81"/>
    <mergeCell ref="A134:J134"/>
    <mergeCell ref="A93:J93"/>
    <mergeCell ref="F72:M72"/>
    <mergeCell ref="A74:M74"/>
    <mergeCell ref="A125:C125"/>
    <mergeCell ref="F116:M116"/>
    <mergeCell ref="A116:C116"/>
    <mergeCell ref="F125:M125"/>
    <mergeCell ref="A118:J118"/>
    <mergeCell ref="A108:C108"/>
    <mergeCell ref="F108:M108"/>
    <mergeCell ref="A101:M101"/>
    <mergeCell ref="A163:D163"/>
    <mergeCell ref="A155:C155"/>
    <mergeCell ref="A168:D168"/>
    <mergeCell ref="F155:M155"/>
    <mergeCell ref="C165:E165"/>
    <mergeCell ref="F163:M163"/>
    <mergeCell ref="A175:B175"/>
    <mergeCell ref="D28:I28"/>
    <mergeCell ref="L28:M28"/>
    <mergeCell ref="A110:J110"/>
    <mergeCell ref="A172:D172"/>
    <mergeCell ref="A127:J127"/>
    <mergeCell ref="F139:M139"/>
    <mergeCell ref="A139:C139"/>
    <mergeCell ref="A149:J149"/>
    <mergeCell ref="A157:J157"/>
    <mergeCell ref="F132:M132"/>
    <mergeCell ref="A141:J141"/>
    <mergeCell ref="A147:C147"/>
    <mergeCell ref="F147:M147"/>
    <mergeCell ref="A132:C132"/>
    <mergeCell ref="F168:M168"/>
  </mergeCells>
  <phoneticPr fontId="1"/>
  <pageMargins left="0.55118110236220474" right="0.55118110236220474" top="0.59055118110236227" bottom="0.39370078740157483" header="0" footer="0.39370078740157483"/>
  <pageSetup paperSize="9" scale="98" firstPageNumber="16" orientation="portrait" useFirstPageNumber="1" horizontalDpi="360" verticalDpi="360" r:id="rId1"/>
  <headerFooter alignWithMargins="0">
    <oddFooter>&amp;C&amp;"ＭＳ Ｐ明朝,標準"&amp;10－&amp;P－</oddFooter>
  </headerFooter>
  <rowBreaks count="3" manualBreakCount="3">
    <brk id="49" max="16383" man="1"/>
    <brk id="98" max="16383" man="1"/>
    <brk id="14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zoomScaleNormal="130" zoomScaleSheetLayoutView="100" workbookViewId="0">
      <selection activeCell="G38" sqref="G38"/>
    </sheetView>
  </sheetViews>
  <sheetFormatPr defaultRowHeight="13.5"/>
  <cols>
    <col min="1" max="1" width="3.125" style="2" customWidth="1"/>
    <col min="2" max="2" width="5" style="2" customWidth="1"/>
    <col min="3" max="3" width="5.625" style="2" customWidth="1"/>
    <col min="4" max="4" width="13.75" style="48" customWidth="1"/>
    <col min="5" max="5" width="1.875" customWidth="1"/>
    <col min="6" max="6" width="3.125" style="2" customWidth="1"/>
    <col min="7" max="7" width="5" customWidth="1"/>
    <col min="8" max="8" width="5.625" customWidth="1"/>
    <col min="9" max="9" width="13.75" style="2" customWidth="1"/>
    <col min="10" max="10" width="1.875" style="1" customWidth="1"/>
    <col min="11" max="11" width="3.125" style="2" customWidth="1"/>
    <col min="12" max="12" width="5" customWidth="1"/>
    <col min="13" max="13" width="5.625" customWidth="1"/>
    <col min="14" max="14" width="13.75" style="2" customWidth="1"/>
    <col min="15" max="15" width="1.875" style="1" customWidth="1"/>
    <col min="16" max="16" width="3.5" customWidth="1"/>
    <col min="17" max="17" width="1.625" customWidth="1"/>
  </cols>
  <sheetData>
    <row r="1" spans="1:15" ht="22.5" customHeight="1">
      <c r="A1" s="96" t="s">
        <v>35</v>
      </c>
      <c r="B1" s="97"/>
      <c r="C1" s="97"/>
      <c r="D1" s="98"/>
      <c r="E1" s="19"/>
      <c r="F1" s="95" t="s">
        <v>19</v>
      </c>
      <c r="G1" s="95"/>
      <c r="H1" s="95"/>
      <c r="I1" s="95"/>
      <c r="J1" s="95"/>
      <c r="K1" s="95"/>
      <c r="L1" s="95"/>
      <c r="M1" s="95"/>
      <c r="N1" s="95"/>
      <c r="O1" s="95"/>
    </row>
    <row r="2" spans="1:15" ht="9" customHeight="1">
      <c r="A2" s="9"/>
      <c r="B2" s="9"/>
      <c r="C2" s="9"/>
      <c r="D2" s="9"/>
      <c r="E2" s="4"/>
      <c r="F2" s="9"/>
      <c r="K2" s="50"/>
    </row>
    <row r="3" spans="1:15" ht="15" customHeight="1">
      <c r="A3" s="101" t="s">
        <v>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5" s="10" customFormat="1" ht="9" customHeight="1">
      <c r="A4" s="107"/>
      <c r="B4" s="107"/>
      <c r="C4" s="14"/>
      <c r="D4" s="14"/>
      <c r="E4" s="13"/>
      <c r="F4" s="14"/>
      <c r="I4" s="11"/>
      <c r="K4" s="11"/>
      <c r="N4" s="11"/>
      <c r="O4" s="12"/>
    </row>
    <row r="5" spans="1:15" ht="15" customHeight="1">
      <c r="A5" s="18" t="s">
        <v>62</v>
      </c>
      <c r="B5" s="49" t="str">
        <f>VLOOKUP(C7,但馬女!$A:$C,3,FALSE)&amp;"（  ）       ″"</f>
        <v>八　鹿（  ）       ″</v>
      </c>
      <c r="C5" s="40"/>
      <c r="D5" s="46"/>
      <c r="E5" s="20"/>
      <c r="F5" s="45" t="s">
        <v>63</v>
      </c>
      <c r="G5" s="49" t="str">
        <f>VLOOKUP(H7,但馬女!$A:$C,3,FALSE)&amp;"（4）  59″0"</f>
        <v>豊岡総（4）  59″0</v>
      </c>
      <c r="H5" s="39"/>
      <c r="I5" s="42"/>
      <c r="K5" s="18" t="s">
        <v>64</v>
      </c>
      <c r="L5" s="49" t="str">
        <f>VLOOKUP(M7,但馬女!$A:$C,3,FALSE)&amp;"（2）   58″4"</f>
        <v>香　住（2）   58″4</v>
      </c>
      <c r="M5" s="42"/>
      <c r="N5" s="42"/>
      <c r="O5"/>
    </row>
    <row r="6" spans="1:15" ht="12" customHeight="1">
      <c r="A6" s="18"/>
      <c r="B6" s="51" t="s">
        <v>21</v>
      </c>
      <c r="C6" s="33" t="s">
        <v>7</v>
      </c>
      <c r="D6" s="33" t="s">
        <v>22</v>
      </c>
      <c r="E6" s="20"/>
      <c r="F6" s="45"/>
      <c r="G6" s="51" t="s">
        <v>21</v>
      </c>
      <c r="H6" s="33" t="s">
        <v>7</v>
      </c>
      <c r="I6" s="33" t="s">
        <v>22</v>
      </c>
      <c r="K6" s="18"/>
      <c r="L6" s="51" t="s">
        <v>21</v>
      </c>
      <c r="M6" s="33" t="s">
        <v>7</v>
      </c>
      <c r="N6" s="33" t="s">
        <v>22</v>
      </c>
      <c r="O6" s="34"/>
    </row>
    <row r="7" spans="1:15" ht="15" customHeight="1">
      <c r="A7" s="18"/>
      <c r="B7" s="18" t="s">
        <v>20</v>
      </c>
      <c r="C7" s="3">
        <v>301</v>
      </c>
      <c r="D7" s="18" t="str">
        <f>IF(C7="","",VLOOKUP(C7,但馬女!$A:$C,2,FALSE))</f>
        <v>石原  亜衣(1)</v>
      </c>
      <c r="E7" s="3"/>
      <c r="F7" s="18"/>
      <c r="G7" s="18">
        <v>3</v>
      </c>
      <c r="H7" s="3">
        <v>1077</v>
      </c>
      <c r="I7" s="18" t="str">
        <f>IF(H7="","",VLOOKUP(H7,但馬女!$A:$C,2,FALSE))</f>
        <v>大森  康那(2)</v>
      </c>
      <c r="K7" s="18"/>
      <c r="L7" s="18">
        <v>1</v>
      </c>
      <c r="M7" s="30">
        <v>1386</v>
      </c>
      <c r="N7" s="18" t="str">
        <f>IF(M7="","",VLOOKUP(M7,但馬女!$A:$C,2,FALSE))</f>
        <v>川田  宏美(2)</v>
      </c>
      <c r="O7"/>
    </row>
    <row r="8" spans="1:15" ht="15" customHeight="1">
      <c r="A8" s="18"/>
      <c r="B8" s="18" t="s">
        <v>20</v>
      </c>
      <c r="C8" s="3">
        <v>302</v>
      </c>
      <c r="D8" s="18" t="str">
        <f>IF(C8="","",VLOOKUP(C8,但馬女!$A:$C,2,FALSE))</f>
        <v>兒島友梨絵(1)</v>
      </c>
      <c r="E8" s="43"/>
      <c r="F8" s="18"/>
      <c r="G8" s="18">
        <v>2</v>
      </c>
      <c r="H8" s="3">
        <v>1079</v>
      </c>
      <c r="I8" s="18" t="str">
        <f>IF(H8="","",VLOOKUP(H8,但馬女!$A:$C,2,FALSE))</f>
        <v>仲川  愛美(2)</v>
      </c>
      <c r="K8" s="18"/>
      <c r="L8" s="18" t="s">
        <v>20</v>
      </c>
      <c r="M8" s="30">
        <v>1387</v>
      </c>
      <c r="N8" s="18" t="str">
        <f>IF(M8="","",VLOOKUP(M8,但馬女!$A:$C,2,FALSE))</f>
        <v>原野  唯華(2)</v>
      </c>
      <c r="O8"/>
    </row>
    <row r="9" spans="1:15" ht="15" customHeight="1">
      <c r="A9" s="18"/>
      <c r="B9" s="18" t="s">
        <v>20</v>
      </c>
      <c r="C9" s="3">
        <v>392</v>
      </c>
      <c r="D9" s="18" t="str">
        <f>IF(C9="","",VLOOKUP(C9,但馬女!$A:$C,2,FALSE))</f>
        <v>井口佳奈美(2)</v>
      </c>
      <c r="E9" s="3"/>
      <c r="F9" s="18"/>
      <c r="G9" s="18" t="s">
        <v>20</v>
      </c>
      <c r="H9" s="3">
        <v>1081</v>
      </c>
      <c r="I9" s="18" t="str">
        <f>IF(H9="","",VLOOKUP(H9,但馬女!$A:$C,2,FALSE))</f>
        <v>宮垣  早希(2)</v>
      </c>
      <c r="K9" s="18"/>
      <c r="L9" s="18" t="s">
        <v>20</v>
      </c>
      <c r="M9" s="30">
        <v>1391</v>
      </c>
      <c r="N9" s="18" t="str">
        <f>IF(M9="","",VLOOKUP(M9,但馬女!$A:$C,2,FALSE))</f>
        <v>坪内明日香(1)</v>
      </c>
      <c r="O9"/>
    </row>
    <row r="10" spans="1:15" ht="15" customHeight="1">
      <c r="A10" s="18"/>
      <c r="B10" s="18" t="s">
        <v>20</v>
      </c>
      <c r="C10" s="3">
        <v>393</v>
      </c>
      <c r="D10" s="18" t="str">
        <f>IF(C10="","",VLOOKUP(C10,但馬女!$A:$C,2,FALSE))</f>
        <v>北垣みやび(2)</v>
      </c>
      <c r="E10" s="3"/>
      <c r="F10" s="18"/>
      <c r="G10" s="18">
        <v>4</v>
      </c>
      <c r="H10" s="3">
        <v>1083</v>
      </c>
      <c r="I10" s="18" t="str">
        <f>IF(H10="","",VLOOKUP(H10,但馬女!$A:$C,2,FALSE))</f>
        <v>味元  亜美(1)</v>
      </c>
      <c r="K10" s="18"/>
      <c r="L10" s="18">
        <v>3</v>
      </c>
      <c r="M10" s="30">
        <v>1392</v>
      </c>
      <c r="N10" s="18" t="str">
        <f>IF(M10="","",VLOOKUP(M10,但馬女!$A:$C,2,FALSE))</f>
        <v>吉津友香子(1)</v>
      </c>
      <c r="O10"/>
    </row>
    <row r="11" spans="1:15" ht="15" customHeight="1">
      <c r="A11" s="18"/>
      <c r="B11" s="18" t="s">
        <v>20</v>
      </c>
      <c r="C11" s="3">
        <v>394</v>
      </c>
      <c r="D11" s="18" t="str">
        <f>IF(C11="","",VLOOKUP(C11,但馬女!$A:$C,2,FALSE))</f>
        <v>藤本  菜緒(2)</v>
      </c>
      <c r="E11" s="3"/>
      <c r="F11" s="18"/>
      <c r="G11" s="18">
        <v>1</v>
      </c>
      <c r="H11" s="3">
        <v>1084</v>
      </c>
      <c r="I11" s="18" t="str">
        <f>IF(H11="","",VLOOKUP(H11,但馬女!$A:$C,2,FALSE))</f>
        <v>小山穂乃佳(1)</v>
      </c>
      <c r="K11" s="18"/>
      <c r="L11" s="18">
        <v>2</v>
      </c>
      <c r="M11" s="30">
        <v>1393</v>
      </c>
      <c r="N11" s="18" t="str">
        <f>IF(M11="","",VLOOKUP(M11,但馬女!$A:$C,2,FALSE))</f>
        <v>大西    奏(1)</v>
      </c>
      <c r="O11"/>
    </row>
    <row r="12" spans="1:15" ht="15" customHeight="1">
      <c r="A12" s="18"/>
      <c r="B12" s="18" t="s">
        <v>20</v>
      </c>
      <c r="C12" s="3">
        <v>396</v>
      </c>
      <c r="D12" s="18" t="str">
        <f>IF(C12="","",VLOOKUP(C12,但馬女!$A:$C,2,FALSE))</f>
        <v>橋本  優奈(1)</v>
      </c>
      <c r="E12" s="3"/>
      <c r="F12" s="18"/>
      <c r="G12" s="18"/>
      <c r="H12" s="3"/>
      <c r="I12" s="18"/>
      <c r="K12" s="18"/>
      <c r="L12" s="18">
        <v>4</v>
      </c>
      <c r="M12" s="30">
        <v>1394</v>
      </c>
      <c r="N12" s="18" t="str">
        <f>IF(M12="","",VLOOKUP(M12,但馬女!$A:$C,2,FALSE))</f>
        <v>脇本  理子(1)</v>
      </c>
      <c r="O12"/>
    </row>
    <row r="13" spans="1:15" ht="15" customHeight="1">
      <c r="A13" s="18"/>
      <c r="B13" s="18"/>
      <c r="C13" s="3"/>
      <c r="D13" s="18"/>
      <c r="E13" s="3"/>
      <c r="F13" s="18"/>
      <c r="G13" s="18"/>
      <c r="H13" s="3"/>
      <c r="I13" s="18"/>
      <c r="K13" s="18"/>
    </row>
    <row r="14" spans="1:15" ht="15" customHeight="1">
      <c r="A14" s="45" t="s">
        <v>0</v>
      </c>
      <c r="B14" s="49" t="str">
        <f>VLOOKUP(C16,但馬女!$A:$C,3,FALSE)&amp;"（5）   59″6"</f>
        <v>出　石（5）   59″6</v>
      </c>
      <c r="C14" s="39"/>
      <c r="D14" s="42"/>
      <c r="E14" s="1"/>
      <c r="F14" s="18" t="s">
        <v>1</v>
      </c>
      <c r="G14" s="49" t="str">
        <f>VLOOKUP(H16,但馬女!$A:$C,3,FALSE)&amp;"（1）   55″8"</f>
        <v>豊　岡（1）   55″8</v>
      </c>
      <c r="H14" s="39"/>
      <c r="I14" s="42"/>
      <c r="K14" s="18" t="s">
        <v>2</v>
      </c>
      <c r="L14" s="49" t="str">
        <f>VLOOKUP(M16,但馬女!$A:$C,3,FALSE)&amp;"（3）   58″6"</f>
        <v>近大豊（3）   58″6</v>
      </c>
      <c r="M14" s="42"/>
      <c r="N14" s="42"/>
      <c r="O14"/>
    </row>
    <row r="15" spans="1:15" ht="12" customHeight="1">
      <c r="A15" s="18"/>
      <c r="B15" s="51" t="s">
        <v>21</v>
      </c>
      <c r="C15" s="33" t="s">
        <v>7</v>
      </c>
      <c r="D15" s="33" t="s">
        <v>22</v>
      </c>
      <c r="E15" s="20"/>
      <c r="F15" s="45"/>
      <c r="G15" s="51" t="s">
        <v>21</v>
      </c>
      <c r="H15" s="33" t="s">
        <v>7</v>
      </c>
      <c r="I15" s="33" t="s">
        <v>22</v>
      </c>
      <c r="K15" s="18"/>
      <c r="L15" s="51" t="s">
        <v>21</v>
      </c>
      <c r="M15" s="33" t="s">
        <v>7</v>
      </c>
      <c r="N15" s="33" t="s">
        <v>22</v>
      </c>
      <c r="O15" s="34"/>
    </row>
    <row r="16" spans="1:15" ht="15" customHeight="1">
      <c r="A16" s="18"/>
      <c r="B16" s="18">
        <v>2</v>
      </c>
      <c r="C16" s="3">
        <v>780</v>
      </c>
      <c r="D16" s="18" t="str">
        <f>IF(C16="","",VLOOKUP(C16,但馬女!$A:$C,2,FALSE))</f>
        <v>三谷百合子(2)</v>
      </c>
      <c r="E16" s="3"/>
      <c r="F16" s="18"/>
      <c r="G16" s="18">
        <v>3</v>
      </c>
      <c r="H16" s="3">
        <v>927</v>
      </c>
      <c r="I16" s="18" t="str">
        <f>IF(H16="","",VLOOKUP(H16,但馬女!$A:$C,2,FALSE))</f>
        <v>井上  寧寧(2)</v>
      </c>
      <c r="K16" s="18"/>
      <c r="L16" s="18">
        <v>4</v>
      </c>
      <c r="M16" s="30">
        <v>1151</v>
      </c>
      <c r="N16" s="18" t="str">
        <f>IF(M16="","",VLOOKUP(M16,但馬女!$A:$C,2,FALSE))</f>
        <v>中島  知香(2)</v>
      </c>
      <c r="O16"/>
    </row>
    <row r="17" spans="1:15" ht="15" customHeight="1">
      <c r="A17" s="18"/>
      <c r="B17" s="18">
        <v>4</v>
      </c>
      <c r="C17" s="3">
        <v>781</v>
      </c>
      <c r="D17" s="18" t="str">
        <f>IF(C17="","",VLOOKUP(C17,但馬女!$A:$C,2,FALSE))</f>
        <v>中山  千鶴(2)</v>
      </c>
      <c r="E17" s="43"/>
      <c r="F17" s="18"/>
      <c r="G17" s="18">
        <v>2</v>
      </c>
      <c r="H17" s="3">
        <v>928</v>
      </c>
      <c r="I17" s="18" t="str">
        <f>IF(H17="","",VLOOKUP(H17,但馬女!$A:$C,2,FALSE))</f>
        <v>出口紀和子(2)</v>
      </c>
      <c r="K17" s="18"/>
      <c r="L17" s="18">
        <v>2</v>
      </c>
      <c r="M17" s="30">
        <v>1153</v>
      </c>
      <c r="N17" s="18" t="str">
        <f>IF(M17="","",VLOOKUP(M17,但馬女!$A:$C,2,FALSE))</f>
        <v>多田  陽香(1)</v>
      </c>
      <c r="O17"/>
    </row>
    <row r="18" spans="1:15" ht="15" customHeight="1">
      <c r="A18" s="18"/>
      <c r="B18" s="18" t="s">
        <v>20</v>
      </c>
      <c r="C18" s="3">
        <v>788</v>
      </c>
      <c r="D18" s="18" t="str">
        <f>IF(C18="","",VLOOKUP(C18,但馬女!$A:$C,2,FALSE))</f>
        <v>小山麻依子(1)</v>
      </c>
      <c r="E18" s="3"/>
      <c r="F18" s="18"/>
      <c r="G18" s="18">
        <v>1</v>
      </c>
      <c r="H18" s="3">
        <v>929</v>
      </c>
      <c r="I18" s="18" t="str">
        <f>IF(H18="","",VLOOKUP(H18,但馬女!$A:$C,2,FALSE))</f>
        <v>中瀨  優子(2)</v>
      </c>
      <c r="K18" s="18"/>
      <c r="L18" s="18" t="s">
        <v>20</v>
      </c>
      <c r="M18" s="30">
        <v>1154</v>
      </c>
      <c r="N18" s="18" t="str">
        <f>IF(M18="","",VLOOKUP(M18,但馬女!$A:$C,2,FALSE))</f>
        <v>井添  明希(1)</v>
      </c>
      <c r="O18"/>
    </row>
    <row r="19" spans="1:15" ht="15" customHeight="1">
      <c r="A19" s="18"/>
      <c r="B19" s="18">
        <v>1</v>
      </c>
      <c r="C19" s="3">
        <v>789</v>
      </c>
      <c r="D19" s="18" t="str">
        <f>IF(C19="","",VLOOKUP(C19,但馬女!$A:$C,2,FALSE))</f>
        <v>西村  美花(1)</v>
      </c>
      <c r="E19" s="3"/>
      <c r="F19" s="18"/>
      <c r="G19" s="18" t="s">
        <v>20</v>
      </c>
      <c r="H19" s="3">
        <v>931</v>
      </c>
      <c r="I19" s="18" t="str">
        <f>IF(H19="","",VLOOKUP(H19,但馬女!$A:$C,2,FALSE))</f>
        <v>丸本  佳苗(2)</v>
      </c>
      <c r="K19" s="18"/>
      <c r="L19" s="18">
        <v>1</v>
      </c>
      <c r="M19" s="30">
        <v>1155</v>
      </c>
      <c r="N19" s="18" t="str">
        <f>IF(M19="","",VLOOKUP(M19,但馬女!$A:$C,2,FALSE))</f>
        <v>吉岡  実華(1)</v>
      </c>
      <c r="O19"/>
    </row>
    <row r="20" spans="1:15" ht="15" customHeight="1">
      <c r="A20" s="18"/>
      <c r="B20" s="18" t="s">
        <v>20</v>
      </c>
      <c r="C20" s="3">
        <v>791</v>
      </c>
      <c r="D20" s="18" t="str">
        <f>IF(C20="","",VLOOKUP(C20,但馬女!$A:$C,2,FALSE))</f>
        <v>上杉  佳那(1)</v>
      </c>
      <c r="E20" s="3"/>
      <c r="F20" s="18"/>
      <c r="G20" s="18">
        <v>4</v>
      </c>
      <c r="H20" s="3">
        <v>933</v>
      </c>
      <c r="I20" s="18" t="str">
        <f>IF(H20="","",VLOOKUP(H20,但馬女!$A:$C,2,FALSE))</f>
        <v>上谷  優花(1)</v>
      </c>
      <c r="K20" s="18"/>
      <c r="L20" s="18">
        <v>3</v>
      </c>
      <c r="M20" s="30">
        <v>1156</v>
      </c>
      <c r="N20" s="18" t="str">
        <f>IF(M20="","",VLOOKUP(M20,但馬女!$A:$C,2,FALSE))</f>
        <v>大友  美奈(1)</v>
      </c>
      <c r="O20"/>
    </row>
    <row r="21" spans="1:15" ht="15" customHeight="1">
      <c r="A21" s="18"/>
      <c r="B21" s="18">
        <v>3</v>
      </c>
      <c r="C21" s="3">
        <v>792</v>
      </c>
      <c r="D21" s="18" t="str">
        <f>IF(C21="","",VLOOKUP(C21,但馬女!$A:$C,2,FALSE))</f>
        <v>宮下こはる(1)</v>
      </c>
      <c r="E21" s="3"/>
      <c r="F21" s="18"/>
      <c r="G21" s="18" t="s">
        <v>20</v>
      </c>
      <c r="H21" s="3">
        <v>937</v>
      </c>
      <c r="I21" s="18" t="str">
        <f>IF(H21="","",VLOOKUP(H21,但馬女!$A:$C,2,FALSE))</f>
        <v>百合  彩月(1)</v>
      </c>
      <c r="K21" s="18"/>
      <c r="L21" s="18"/>
      <c r="M21" s="30"/>
      <c r="N21" s="18" t="str">
        <f>IF(M21="","",VLOOKUP(M21,但馬女!$A:$C,2,FALSE))</f>
        <v/>
      </c>
      <c r="O21"/>
    </row>
    <row r="22" spans="1:15" ht="15" customHeight="1">
      <c r="A22" s="18"/>
      <c r="B22" s="18"/>
      <c r="C22" s="3"/>
      <c r="D22" s="18"/>
      <c r="E22" s="3"/>
      <c r="F22" s="18"/>
      <c r="G22" s="18"/>
      <c r="H22" s="3"/>
      <c r="I22" s="18"/>
      <c r="K22" s="18"/>
    </row>
    <row r="23" spans="1:15" ht="18.75" customHeight="1">
      <c r="A23" s="18"/>
      <c r="B23" s="18"/>
      <c r="C23" s="30"/>
      <c r="D23" s="18"/>
      <c r="E23" s="3"/>
      <c r="F23" s="18"/>
      <c r="G23" s="18"/>
      <c r="H23" s="3"/>
      <c r="I23" s="18"/>
      <c r="K23" s="1"/>
      <c r="N23"/>
      <c r="O23"/>
    </row>
    <row r="24" spans="1:15" ht="22.5" customHeight="1">
      <c r="A24" s="96" t="s">
        <v>36</v>
      </c>
      <c r="B24" s="97"/>
      <c r="C24" s="97"/>
      <c r="D24" s="98"/>
      <c r="E24" s="19"/>
      <c r="F24" s="95" t="s">
        <v>23</v>
      </c>
      <c r="G24" s="95"/>
      <c r="H24" s="95"/>
      <c r="I24" s="95"/>
      <c r="J24" s="95"/>
      <c r="K24" s="95"/>
      <c r="L24" s="95"/>
      <c r="M24" s="95"/>
      <c r="N24" s="95"/>
      <c r="O24" s="95"/>
    </row>
    <row r="25" spans="1:15" ht="9" customHeight="1">
      <c r="A25" s="9"/>
      <c r="B25" s="9"/>
      <c r="C25" s="9"/>
      <c r="D25" s="9"/>
      <c r="E25" s="4"/>
      <c r="F25" s="9"/>
      <c r="K25" s="50"/>
    </row>
    <row r="26" spans="1:15" ht="15" customHeight="1">
      <c r="A26" s="101" t="s">
        <v>6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</row>
    <row r="27" spans="1:15" ht="9" customHeight="1">
      <c r="A27" s="14"/>
      <c r="B27" s="14"/>
      <c r="C27" s="14"/>
      <c r="D27" s="14"/>
      <c r="E27" s="13"/>
      <c r="F27" s="14"/>
      <c r="G27" s="10"/>
      <c r="H27" s="10"/>
      <c r="I27" s="11"/>
      <c r="J27" s="10"/>
      <c r="K27" s="11"/>
      <c r="L27" s="10"/>
      <c r="M27" s="10"/>
      <c r="N27" s="11"/>
    </row>
    <row r="28" spans="1:15" ht="15" customHeight="1">
      <c r="A28" s="18" t="s">
        <v>63</v>
      </c>
      <c r="B28" s="56" t="str">
        <f>VLOOKUP(C30,但馬女!$A:$C,3,FALSE)&amp;"（4）  5′10″7"</f>
        <v>出　石（4）  5′10″7</v>
      </c>
      <c r="C28" s="40"/>
      <c r="D28" s="46"/>
      <c r="E28" s="20"/>
      <c r="F28" s="18" t="s">
        <v>38</v>
      </c>
      <c r="G28" s="56" t="str">
        <f>VLOOKUP(H30,但馬女!$A:$C,3,FALSE)&amp;"（3）   4′57″1"</f>
        <v>豊岡総（3）   4′57″1</v>
      </c>
      <c r="H28" s="40"/>
      <c r="I28" s="46"/>
      <c r="J28" s="20"/>
      <c r="K28" s="45" t="s">
        <v>0</v>
      </c>
      <c r="L28" s="56" t="str">
        <f>VLOOKUP(M30,但馬女!$A:$C,3,FALSE)&amp;"（  ）   ′    ″"</f>
        <v>香　住（  ）   ′    ″</v>
      </c>
      <c r="M28" s="41"/>
      <c r="N28" s="42"/>
      <c r="O28"/>
    </row>
    <row r="29" spans="1:15" ht="12" customHeight="1">
      <c r="A29" s="18"/>
      <c r="B29" s="51" t="s">
        <v>21</v>
      </c>
      <c r="C29" s="33" t="s">
        <v>7</v>
      </c>
      <c r="D29" s="33" t="s">
        <v>22</v>
      </c>
      <c r="E29" s="20"/>
      <c r="F29" s="45"/>
      <c r="G29" s="51" t="s">
        <v>21</v>
      </c>
      <c r="H29" s="33" t="s">
        <v>7</v>
      </c>
      <c r="I29" s="33" t="s">
        <v>22</v>
      </c>
      <c r="K29" s="18"/>
      <c r="L29" s="51" t="s">
        <v>21</v>
      </c>
      <c r="M29" s="33" t="s">
        <v>7</v>
      </c>
      <c r="N29" s="33" t="s">
        <v>22</v>
      </c>
      <c r="O29" s="34"/>
    </row>
    <row r="30" spans="1:15" ht="15" customHeight="1">
      <c r="A30" s="18"/>
      <c r="B30" s="18">
        <v>2</v>
      </c>
      <c r="C30" s="3">
        <v>780</v>
      </c>
      <c r="D30" s="18" t="str">
        <f>IF(C30="","",VLOOKUP(C30,但馬女!$A:$C,2,FALSE))</f>
        <v>三谷百合子(2)</v>
      </c>
      <c r="E30" s="3"/>
      <c r="F30" s="18"/>
      <c r="G30" s="18" t="s">
        <v>20</v>
      </c>
      <c r="H30" s="3">
        <v>1077</v>
      </c>
      <c r="I30" s="18" t="str">
        <f>IF(H30="","",VLOOKUP(H30,但馬女!$A:$C,2,FALSE))</f>
        <v>大森  康那(2)</v>
      </c>
      <c r="K30" s="18"/>
      <c r="L30" s="18" t="s">
        <v>20</v>
      </c>
      <c r="M30" s="30">
        <v>1386</v>
      </c>
      <c r="N30" s="18" t="str">
        <f>IF(M30="","",VLOOKUP(M30,但馬女!$A:$C,2,FALSE))</f>
        <v>川田  宏美(2)</v>
      </c>
      <c r="O30"/>
    </row>
    <row r="31" spans="1:15" ht="15" customHeight="1">
      <c r="A31" s="18"/>
      <c r="B31" s="18">
        <v>4</v>
      </c>
      <c r="C31" s="3">
        <v>781</v>
      </c>
      <c r="D31" s="18" t="str">
        <f>IF(C31="","",VLOOKUP(C31,但馬女!$A:$C,2,FALSE))</f>
        <v>中山  千鶴(2)</v>
      </c>
      <c r="E31" s="43"/>
      <c r="F31" s="18"/>
      <c r="G31" s="18">
        <v>1</v>
      </c>
      <c r="H31" s="3">
        <v>1079</v>
      </c>
      <c r="I31" s="18" t="str">
        <f>IF(H31="","",VLOOKUP(H31,但馬女!$A:$C,2,FALSE))</f>
        <v>仲川  愛美(2)</v>
      </c>
      <c r="K31" s="18"/>
      <c r="L31" s="18" t="s">
        <v>20</v>
      </c>
      <c r="M31" s="30">
        <v>1387</v>
      </c>
      <c r="N31" s="47" t="str">
        <f>IF(M31="","",VLOOKUP(M31,但馬女!$A:$C,2,FALSE))</f>
        <v>原野  唯華(2)</v>
      </c>
      <c r="O31"/>
    </row>
    <row r="32" spans="1:15" ht="15" customHeight="1">
      <c r="A32" s="18"/>
      <c r="B32" s="18">
        <v>3</v>
      </c>
      <c r="C32" s="3">
        <v>788</v>
      </c>
      <c r="D32" s="18" t="str">
        <f>IF(C32="","",VLOOKUP(C32,但馬女!$A:$C,2,FALSE))</f>
        <v>小山麻依子(1)</v>
      </c>
      <c r="E32" s="3"/>
      <c r="F32" s="18"/>
      <c r="G32" s="18">
        <v>3</v>
      </c>
      <c r="H32" s="3">
        <v>1081</v>
      </c>
      <c r="I32" s="18" t="str">
        <f>IF(H32="","",VLOOKUP(H32,但馬女!$A:$C,2,FALSE))</f>
        <v>宮垣  早希(2)</v>
      </c>
      <c r="K32" s="18"/>
      <c r="L32" s="18" t="s">
        <v>20</v>
      </c>
      <c r="M32" s="30">
        <v>1391</v>
      </c>
      <c r="N32" s="18" t="str">
        <f>IF(M32="","",VLOOKUP(M32,但馬女!$A:$C,2,FALSE))</f>
        <v>坪内明日香(1)</v>
      </c>
      <c r="O32"/>
    </row>
    <row r="33" spans="1:15" ht="15" customHeight="1">
      <c r="A33" s="18"/>
      <c r="B33" s="18">
        <v>1</v>
      </c>
      <c r="C33" s="3">
        <v>789</v>
      </c>
      <c r="D33" s="18" t="str">
        <f>IF(C33="","",VLOOKUP(C33,但馬女!$A:$C,2,FALSE))</f>
        <v>西村  美花(1)</v>
      </c>
      <c r="E33" s="3"/>
      <c r="F33" s="18"/>
      <c r="G33" s="18">
        <v>4</v>
      </c>
      <c r="H33" s="3">
        <v>1083</v>
      </c>
      <c r="I33" s="18" t="str">
        <f>IF(H33="","",VLOOKUP(H33,但馬女!$A:$C,2,FALSE))</f>
        <v>味元  亜美(1)</v>
      </c>
      <c r="K33" s="18"/>
      <c r="L33" s="18" t="s">
        <v>20</v>
      </c>
      <c r="M33" s="30">
        <v>1392</v>
      </c>
      <c r="N33" s="18" t="str">
        <f>IF(M33="","",VLOOKUP(M33,但馬女!$A:$C,2,FALSE))</f>
        <v>吉津友香子(1)</v>
      </c>
      <c r="O33"/>
    </row>
    <row r="34" spans="1:15" ht="15" customHeight="1">
      <c r="A34" s="18"/>
      <c r="B34" s="18" t="s">
        <v>20</v>
      </c>
      <c r="C34" s="3">
        <v>790</v>
      </c>
      <c r="D34" s="18" t="str">
        <f>IF(C34="","",VLOOKUP(C34,但馬女!$A:$C,2,FALSE))</f>
        <v>大橋麻奈美(1)</v>
      </c>
      <c r="E34" s="3"/>
      <c r="F34" s="18"/>
      <c r="G34" s="18">
        <v>2</v>
      </c>
      <c r="H34" s="3">
        <v>1084</v>
      </c>
      <c r="I34" s="18" t="str">
        <f>IF(H34="","",VLOOKUP(H34,但馬女!$A:$C,2,FALSE))</f>
        <v>小山穂乃佳(1)</v>
      </c>
      <c r="K34" s="18"/>
      <c r="L34" s="18" t="s">
        <v>20</v>
      </c>
      <c r="M34" s="30">
        <v>1393</v>
      </c>
      <c r="N34" s="18" t="str">
        <f>IF(M34="","",VLOOKUP(M34,但馬女!$A:$C,2,FALSE))</f>
        <v>大西    奏(1)</v>
      </c>
      <c r="O34"/>
    </row>
    <row r="35" spans="1:15" ht="15" customHeight="1">
      <c r="A35" s="18"/>
      <c r="B35" s="18" t="s">
        <v>20</v>
      </c>
      <c r="C35" s="3">
        <v>792</v>
      </c>
      <c r="D35" s="18" t="str">
        <f>IF(C35="","",VLOOKUP(C35,但馬女!$A:$C,2,FALSE))</f>
        <v>宮下こはる(1)</v>
      </c>
      <c r="E35" s="3"/>
      <c r="F35" s="18"/>
      <c r="G35" s="18"/>
      <c r="H35" s="3"/>
      <c r="I35" s="18"/>
      <c r="K35" s="18"/>
      <c r="L35" s="18" t="s">
        <v>20</v>
      </c>
      <c r="M35" s="30">
        <v>1394</v>
      </c>
      <c r="N35" s="18" t="str">
        <f>IF(M35="","",VLOOKUP(M35,但馬女!$A:$C,2,FALSE))</f>
        <v>脇本  理子(1)</v>
      </c>
    </row>
    <row r="36" spans="1:15" ht="15" customHeight="1">
      <c r="A36" s="18"/>
      <c r="B36" s="18"/>
      <c r="C36" s="18"/>
      <c r="D36" s="18"/>
      <c r="E36" s="3"/>
      <c r="F36" s="18"/>
      <c r="G36" s="3"/>
      <c r="H36" s="3"/>
      <c r="I36" s="18"/>
      <c r="J36" s="3"/>
      <c r="K36" s="18"/>
      <c r="L36" s="3"/>
      <c r="M36" s="3"/>
      <c r="N36" s="44"/>
    </row>
    <row r="37" spans="1:15" ht="14.25" customHeight="1">
      <c r="A37" s="18" t="s">
        <v>65</v>
      </c>
      <c r="B37" s="56" t="str">
        <f>VLOOKUP(C39,但馬女!$A:$C,3,FALSE)&amp;"（ 2）  4′44″7"</f>
        <v>八　鹿（ 2）  4′44″7</v>
      </c>
      <c r="C37" s="40"/>
      <c r="D37" s="46"/>
      <c r="E37" s="3"/>
      <c r="F37" s="18" t="s">
        <v>2</v>
      </c>
      <c r="G37" s="56" t="str">
        <f>VLOOKUP(H39,但馬女!$A:$C,3,FALSE)&amp;"（1）   4′41″5"</f>
        <v>豊　岡（1）   4′41″5</v>
      </c>
      <c r="H37" s="40"/>
      <c r="I37" s="46"/>
      <c r="J37" s="3"/>
      <c r="K37" s="45"/>
      <c r="L37" s="71"/>
      <c r="M37" s="72"/>
      <c r="N37" s="73"/>
      <c r="O37"/>
    </row>
    <row r="38" spans="1:15" ht="14.25" customHeight="1">
      <c r="A38" s="18"/>
      <c r="B38" s="51" t="s">
        <v>21</v>
      </c>
      <c r="C38" s="33" t="s">
        <v>7</v>
      </c>
      <c r="D38" s="33" t="s">
        <v>22</v>
      </c>
      <c r="E38" s="3"/>
      <c r="F38" s="18"/>
      <c r="G38" s="51" t="s">
        <v>21</v>
      </c>
      <c r="H38" s="33" t="s">
        <v>7</v>
      </c>
      <c r="I38" s="33" t="s">
        <v>22</v>
      </c>
      <c r="J38" s="3"/>
      <c r="K38" s="45"/>
      <c r="L38" s="74"/>
      <c r="M38" s="38"/>
      <c r="N38" s="38"/>
      <c r="O38"/>
    </row>
    <row r="39" spans="1:15" ht="14.25" customHeight="1">
      <c r="A39" s="18"/>
      <c r="B39" s="18">
        <v>1</v>
      </c>
      <c r="C39" s="3">
        <v>396</v>
      </c>
      <c r="D39" s="18" t="str">
        <f>IF(C39="","",VLOOKUP(C39,但馬女!$A:$C,2,FALSE))</f>
        <v>橋本  優奈(1)</v>
      </c>
      <c r="E39" s="3"/>
      <c r="F39" s="18"/>
      <c r="G39" s="18" t="s">
        <v>20</v>
      </c>
      <c r="H39" s="3">
        <v>927</v>
      </c>
      <c r="I39" s="18" t="str">
        <f>IF(H39="","",VLOOKUP(H39,但馬女!$A:$C,2,FALSE))</f>
        <v>井上  寧寧(2)</v>
      </c>
      <c r="J39" s="3"/>
      <c r="K39" s="45"/>
      <c r="L39" s="45"/>
      <c r="M39" s="20"/>
      <c r="N39" s="45"/>
      <c r="O39"/>
    </row>
    <row r="40" spans="1:15" ht="14.25" customHeight="1">
      <c r="A40" s="18"/>
      <c r="B40" s="18">
        <v>2</v>
      </c>
      <c r="C40" s="3">
        <v>397</v>
      </c>
      <c r="D40" s="18" t="str">
        <f>IF(C40="","",VLOOKUP(C40,但馬女!$A:$C,2,FALSE))</f>
        <v>小西  萌子(1)</v>
      </c>
      <c r="E40" s="3"/>
      <c r="F40" s="18"/>
      <c r="G40" s="18">
        <v>3</v>
      </c>
      <c r="H40" s="3">
        <v>928</v>
      </c>
      <c r="I40" s="18" t="str">
        <f>IF(H40="","",VLOOKUP(H40,但馬女!$A:$C,2,FALSE))</f>
        <v>出口紀和子(2)</v>
      </c>
      <c r="J40" s="3"/>
      <c r="K40" s="45"/>
      <c r="L40" s="45"/>
      <c r="M40" s="20"/>
      <c r="N40" s="45"/>
      <c r="O40"/>
    </row>
    <row r="41" spans="1:15" ht="14.25" customHeight="1">
      <c r="A41" s="18"/>
      <c r="B41" s="18">
        <v>4</v>
      </c>
      <c r="C41" s="3">
        <v>398</v>
      </c>
      <c r="D41" s="18" t="str">
        <f>IF(C41="","",VLOOKUP(C41,但馬女!$A:$C,2,FALSE))</f>
        <v>酒井  菜摘(1)</v>
      </c>
      <c r="E41" s="3"/>
      <c r="F41" s="18"/>
      <c r="G41" s="18">
        <v>1</v>
      </c>
      <c r="H41" s="3">
        <v>929</v>
      </c>
      <c r="I41" s="18" t="str">
        <f>IF(H41="","",VLOOKUP(H41,但馬女!$A:$C,2,FALSE))</f>
        <v>中瀨  優子(2)</v>
      </c>
      <c r="J41" s="3"/>
      <c r="K41" s="45"/>
      <c r="L41" s="45"/>
      <c r="M41" s="20"/>
      <c r="N41" s="45"/>
      <c r="O41"/>
    </row>
    <row r="42" spans="1:15" ht="14.25" customHeight="1">
      <c r="A42" s="18"/>
      <c r="B42" s="18">
        <v>3</v>
      </c>
      <c r="C42" s="3">
        <v>399</v>
      </c>
      <c r="D42" s="18" t="str">
        <f>IF(C42="","",VLOOKUP(C42,但馬女!$A:$C,2,FALSE))</f>
        <v>磯    彩理(1)</v>
      </c>
      <c r="E42" s="3"/>
      <c r="F42" s="18"/>
      <c r="G42" s="18">
        <v>4</v>
      </c>
      <c r="H42" s="3">
        <v>931</v>
      </c>
      <c r="I42" s="18" t="str">
        <f>IF(H42="","",VLOOKUP(H42,但馬女!$A:$C,2,FALSE))</f>
        <v>丸本  佳苗(2)</v>
      </c>
      <c r="J42" s="3"/>
      <c r="K42" s="45"/>
      <c r="L42" s="45"/>
      <c r="M42" s="20"/>
      <c r="N42" s="45"/>
      <c r="O42"/>
    </row>
    <row r="43" spans="1:15" ht="14.25" customHeight="1">
      <c r="A43" s="18"/>
      <c r="B43" s="18"/>
      <c r="C43" s="3"/>
      <c r="D43" s="18" t="str">
        <f>IF(C43="","",VLOOKUP(C43,但馬女!$A:$C,2,FALSE))</f>
        <v/>
      </c>
      <c r="E43" s="3"/>
      <c r="F43" s="18"/>
      <c r="G43" s="18" t="s">
        <v>20</v>
      </c>
      <c r="H43" s="3">
        <v>933</v>
      </c>
      <c r="I43" s="18" t="str">
        <f>IF(H43="","",VLOOKUP(H43,但馬女!$A:$C,2,FALSE))</f>
        <v>上谷  優花(1)</v>
      </c>
      <c r="J43" s="3"/>
      <c r="K43" s="45"/>
      <c r="L43" s="45"/>
      <c r="M43" s="20"/>
      <c r="N43" s="45"/>
      <c r="O43"/>
    </row>
    <row r="44" spans="1:15">
      <c r="B44" s="18"/>
      <c r="C44" s="3"/>
      <c r="D44" s="18" t="str">
        <f>IF(C44="","",VLOOKUP(C44,但馬女!$A:$C,2,FALSE))</f>
        <v/>
      </c>
      <c r="G44" s="18">
        <v>2</v>
      </c>
      <c r="H44" s="3">
        <v>943</v>
      </c>
      <c r="I44" s="18" t="str">
        <f>IF(H44="","",VLOOKUP(H44,但馬女!$A:$C,2,FALSE))</f>
        <v>樋本  小春(1)</v>
      </c>
      <c r="J44"/>
      <c r="K44" s="70"/>
      <c r="L44" s="45"/>
      <c r="M44" s="20"/>
      <c r="N44" s="45"/>
    </row>
  </sheetData>
  <sortState ref="H39:I44">
    <sortCondition ref="H39"/>
  </sortState>
  <mergeCells count="7">
    <mergeCell ref="A3:N3"/>
    <mergeCell ref="A1:D1"/>
    <mergeCell ref="A24:D24"/>
    <mergeCell ref="A26:N26"/>
    <mergeCell ref="F24:O24"/>
    <mergeCell ref="F1:O1"/>
    <mergeCell ref="A4:B4"/>
  </mergeCells>
  <phoneticPr fontId="1"/>
  <pageMargins left="0.55118110236220474" right="0.55118110236220474" top="0.59055118110236227" bottom="0.39370078740157483" header="0.39370078740157483" footer="0.39370078740157483"/>
  <pageSetup paperSize="9" firstPageNumber="21" orientation="portrait" useFirstPageNumber="1" horizontalDpi="360" verticalDpi="360" r:id="rId1"/>
  <headerFooter alignWithMargins="0">
    <oddFooter>&amp;C&amp;"ＭＳ Ｐ明朝,標準"&amp;10－&amp;P－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opLeftCell="A82" workbookViewId="0">
      <selection activeCell="B98" sqref="B98"/>
    </sheetView>
  </sheetViews>
  <sheetFormatPr defaultRowHeight="13.5"/>
  <cols>
    <col min="1" max="1" width="9" style="3"/>
    <col min="2" max="2" width="14.25" style="3" customWidth="1"/>
    <col min="3" max="3" width="9" style="3"/>
    <col min="4" max="4" width="9" style="1"/>
    <col min="8" max="8" width="12.25" customWidth="1"/>
  </cols>
  <sheetData>
    <row r="1" spans="1:4">
      <c r="A1" s="3">
        <v>164</v>
      </c>
      <c r="B1" s="3" t="s">
        <v>73</v>
      </c>
      <c r="C1" s="3" t="s">
        <v>45</v>
      </c>
      <c r="D1"/>
    </row>
    <row r="2" spans="1:4">
      <c r="A2" s="3">
        <v>165</v>
      </c>
      <c r="B2" s="3" t="s">
        <v>74</v>
      </c>
      <c r="C2" s="3" t="s">
        <v>45</v>
      </c>
      <c r="D2"/>
    </row>
    <row r="3" spans="1:4">
      <c r="A3" s="3">
        <v>166</v>
      </c>
      <c r="B3" s="3" t="s">
        <v>75</v>
      </c>
      <c r="C3" s="3" t="s">
        <v>45</v>
      </c>
      <c r="D3"/>
    </row>
    <row r="4" spans="1:4">
      <c r="A4" s="3">
        <v>167</v>
      </c>
      <c r="B4" s="3" t="s">
        <v>76</v>
      </c>
      <c r="C4" s="3" t="s">
        <v>45</v>
      </c>
      <c r="D4"/>
    </row>
    <row r="5" spans="1:4">
      <c r="A5" s="3">
        <v>168</v>
      </c>
      <c r="B5" s="3" t="s">
        <v>77</v>
      </c>
      <c r="C5" s="3" t="s">
        <v>45</v>
      </c>
      <c r="D5"/>
    </row>
    <row r="6" spans="1:4">
      <c r="A6" s="3">
        <v>169</v>
      </c>
      <c r="B6" s="3" t="s">
        <v>78</v>
      </c>
      <c r="C6" s="3" t="s">
        <v>45</v>
      </c>
      <c r="D6"/>
    </row>
    <row r="7" spans="1:4">
      <c r="A7" s="3">
        <v>170</v>
      </c>
      <c r="B7" s="3" t="s">
        <v>79</v>
      </c>
      <c r="C7" s="3" t="s">
        <v>45</v>
      </c>
      <c r="D7"/>
    </row>
    <row r="8" spans="1:4">
      <c r="A8" s="3">
        <v>171</v>
      </c>
      <c r="B8" s="3" t="s">
        <v>80</v>
      </c>
      <c r="C8" s="3" t="s">
        <v>45</v>
      </c>
      <c r="D8"/>
    </row>
    <row r="9" spans="1:4">
      <c r="A9" s="3">
        <v>172</v>
      </c>
      <c r="B9" s="3" t="s">
        <v>81</v>
      </c>
      <c r="C9" s="3" t="s">
        <v>45</v>
      </c>
      <c r="D9"/>
    </row>
    <row r="10" spans="1:4">
      <c r="A10" s="3">
        <v>173</v>
      </c>
      <c r="B10" s="3" t="s">
        <v>82</v>
      </c>
      <c r="C10" s="3" t="s">
        <v>45</v>
      </c>
      <c r="D10"/>
    </row>
    <row r="11" spans="1:4">
      <c r="A11" s="3">
        <v>174</v>
      </c>
      <c r="B11" s="3" t="s">
        <v>83</v>
      </c>
      <c r="C11" s="3" t="s">
        <v>45</v>
      </c>
      <c r="D11"/>
    </row>
    <row r="12" spans="1:4">
      <c r="A12" s="3">
        <v>273</v>
      </c>
      <c r="B12" s="3" t="s">
        <v>84</v>
      </c>
      <c r="C12" s="3" t="s">
        <v>46</v>
      </c>
      <c r="D12"/>
    </row>
    <row r="13" spans="1:4">
      <c r="A13" s="3">
        <v>274</v>
      </c>
      <c r="B13" s="3" t="s">
        <v>85</v>
      </c>
      <c r="C13" s="3" t="s">
        <v>46</v>
      </c>
      <c r="D13"/>
    </row>
    <row r="14" spans="1:4">
      <c r="A14" s="3">
        <v>279</v>
      </c>
      <c r="B14" s="3" t="s">
        <v>86</v>
      </c>
      <c r="C14" s="3" t="s">
        <v>46</v>
      </c>
      <c r="D14"/>
    </row>
    <row r="15" spans="1:4">
      <c r="A15" s="3">
        <v>280</v>
      </c>
      <c r="B15" s="3" t="s">
        <v>87</v>
      </c>
      <c r="C15" s="3" t="s">
        <v>46</v>
      </c>
      <c r="D15"/>
    </row>
    <row r="16" spans="1:4">
      <c r="A16" s="3">
        <v>281</v>
      </c>
      <c r="B16" s="3" t="s">
        <v>88</v>
      </c>
      <c r="C16" s="3" t="s">
        <v>46</v>
      </c>
      <c r="D16"/>
    </row>
    <row r="17" spans="1:4">
      <c r="A17" s="3">
        <v>282</v>
      </c>
      <c r="B17" s="3" t="s">
        <v>89</v>
      </c>
      <c r="C17" s="3" t="s">
        <v>46</v>
      </c>
      <c r="D17"/>
    </row>
    <row r="18" spans="1:4">
      <c r="A18" s="3">
        <v>283</v>
      </c>
      <c r="B18" s="3" t="s">
        <v>90</v>
      </c>
      <c r="C18" s="3" t="s">
        <v>46</v>
      </c>
      <c r="D18"/>
    </row>
    <row r="19" spans="1:4">
      <c r="A19" s="3">
        <v>284</v>
      </c>
      <c r="B19" s="3" t="s">
        <v>91</v>
      </c>
      <c r="C19" s="3" t="s">
        <v>46</v>
      </c>
      <c r="D19"/>
    </row>
    <row r="20" spans="1:4">
      <c r="A20" s="3">
        <v>285</v>
      </c>
      <c r="B20" s="3" t="s">
        <v>92</v>
      </c>
      <c r="C20" s="3" t="s">
        <v>46</v>
      </c>
      <c r="D20"/>
    </row>
    <row r="21" spans="1:4">
      <c r="A21" s="3">
        <v>286</v>
      </c>
      <c r="B21" s="3" t="s">
        <v>93</v>
      </c>
      <c r="C21" s="3" t="s">
        <v>46</v>
      </c>
      <c r="D21"/>
    </row>
    <row r="22" spans="1:4">
      <c r="A22" s="3">
        <v>287</v>
      </c>
      <c r="B22" s="3" t="s">
        <v>94</v>
      </c>
      <c r="C22" s="3" t="s">
        <v>46</v>
      </c>
      <c r="D22"/>
    </row>
    <row r="23" spans="1:4">
      <c r="A23" s="3">
        <v>288</v>
      </c>
      <c r="B23" s="3" t="s">
        <v>95</v>
      </c>
      <c r="C23" s="3" t="s">
        <v>46</v>
      </c>
      <c r="D23"/>
    </row>
    <row r="24" spans="1:4">
      <c r="A24" s="3">
        <v>289</v>
      </c>
      <c r="B24" s="3" t="s">
        <v>96</v>
      </c>
      <c r="C24" s="3" t="s">
        <v>46</v>
      </c>
      <c r="D24"/>
    </row>
    <row r="25" spans="1:4">
      <c r="A25" s="3">
        <v>290</v>
      </c>
      <c r="B25" s="3" t="s">
        <v>97</v>
      </c>
      <c r="C25" s="3" t="s">
        <v>46</v>
      </c>
      <c r="D25"/>
    </row>
    <row r="26" spans="1:4">
      <c r="A26" s="3">
        <v>301</v>
      </c>
      <c r="B26" s="3" t="s">
        <v>98</v>
      </c>
      <c r="C26" s="3" t="s">
        <v>47</v>
      </c>
      <c r="D26"/>
    </row>
    <row r="27" spans="1:4">
      <c r="A27" s="3">
        <v>302</v>
      </c>
      <c r="B27" s="3" t="s">
        <v>99</v>
      </c>
      <c r="C27" s="3" t="s">
        <v>47</v>
      </c>
      <c r="D27"/>
    </row>
    <row r="28" spans="1:4">
      <c r="A28" s="3">
        <v>385</v>
      </c>
      <c r="B28" s="3" t="s">
        <v>100</v>
      </c>
      <c r="C28" s="3" t="s">
        <v>47</v>
      </c>
      <c r="D28"/>
    </row>
    <row r="29" spans="1:4">
      <c r="A29" s="3">
        <v>386</v>
      </c>
      <c r="B29" s="3" t="s">
        <v>101</v>
      </c>
      <c r="C29" s="3" t="s">
        <v>47</v>
      </c>
      <c r="D29"/>
    </row>
    <row r="30" spans="1:4">
      <c r="A30" s="3">
        <v>387</v>
      </c>
      <c r="B30" s="3" t="s">
        <v>102</v>
      </c>
      <c r="C30" s="3" t="s">
        <v>47</v>
      </c>
      <c r="D30"/>
    </row>
    <row r="31" spans="1:4">
      <c r="A31" s="3">
        <v>388</v>
      </c>
      <c r="B31" s="3" t="s">
        <v>103</v>
      </c>
      <c r="C31" s="3" t="s">
        <v>47</v>
      </c>
      <c r="D31"/>
    </row>
    <row r="32" spans="1:4">
      <c r="A32" s="3">
        <v>389</v>
      </c>
      <c r="B32" s="3" t="s">
        <v>104</v>
      </c>
      <c r="C32" s="3" t="s">
        <v>47</v>
      </c>
      <c r="D32"/>
    </row>
    <row r="33" spans="1:4">
      <c r="A33" s="3">
        <v>390</v>
      </c>
      <c r="B33" s="3" t="s">
        <v>105</v>
      </c>
      <c r="C33" s="3" t="s">
        <v>47</v>
      </c>
      <c r="D33"/>
    </row>
    <row r="34" spans="1:4">
      <c r="A34" s="3">
        <v>391</v>
      </c>
      <c r="B34" s="3" t="s">
        <v>106</v>
      </c>
      <c r="C34" s="3" t="s">
        <v>47</v>
      </c>
      <c r="D34"/>
    </row>
    <row r="35" spans="1:4">
      <c r="A35" s="3">
        <v>392</v>
      </c>
      <c r="B35" s="3" t="s">
        <v>107</v>
      </c>
      <c r="C35" s="3" t="s">
        <v>47</v>
      </c>
      <c r="D35"/>
    </row>
    <row r="36" spans="1:4">
      <c r="A36" s="3">
        <v>393</v>
      </c>
      <c r="B36" s="3" t="s">
        <v>108</v>
      </c>
      <c r="C36" s="3" t="s">
        <v>47</v>
      </c>
      <c r="D36"/>
    </row>
    <row r="37" spans="1:4">
      <c r="A37" s="3">
        <v>394</v>
      </c>
      <c r="B37" s="3" t="s">
        <v>109</v>
      </c>
      <c r="C37" s="3" t="s">
        <v>47</v>
      </c>
      <c r="D37"/>
    </row>
    <row r="38" spans="1:4">
      <c r="A38" s="3">
        <v>395</v>
      </c>
      <c r="B38" s="3" t="s">
        <v>110</v>
      </c>
      <c r="C38" s="3" t="s">
        <v>47</v>
      </c>
      <c r="D38"/>
    </row>
    <row r="39" spans="1:4">
      <c r="A39" s="3">
        <v>396</v>
      </c>
      <c r="B39" s="3" t="s">
        <v>111</v>
      </c>
      <c r="C39" s="3" t="s">
        <v>47</v>
      </c>
      <c r="D39"/>
    </row>
    <row r="40" spans="1:4">
      <c r="A40" s="3">
        <v>397</v>
      </c>
      <c r="B40" s="3" t="s">
        <v>112</v>
      </c>
      <c r="C40" s="3" t="s">
        <v>47</v>
      </c>
      <c r="D40"/>
    </row>
    <row r="41" spans="1:4">
      <c r="A41" s="3">
        <v>398</v>
      </c>
      <c r="B41" s="3" t="s">
        <v>113</v>
      </c>
      <c r="C41" s="3" t="s">
        <v>47</v>
      </c>
      <c r="D41"/>
    </row>
    <row r="42" spans="1:4">
      <c r="A42" s="3">
        <v>399</v>
      </c>
      <c r="B42" s="3" t="s">
        <v>114</v>
      </c>
      <c r="C42" s="3" t="s">
        <v>47</v>
      </c>
      <c r="D42"/>
    </row>
    <row r="43" spans="1:4">
      <c r="A43" s="3">
        <v>667</v>
      </c>
      <c r="B43" s="3" t="s">
        <v>115</v>
      </c>
      <c r="C43" s="3" t="s">
        <v>48</v>
      </c>
      <c r="D43"/>
    </row>
    <row r="44" spans="1:4">
      <c r="A44" s="3">
        <v>668</v>
      </c>
      <c r="B44" s="3" t="s">
        <v>116</v>
      </c>
      <c r="C44" s="3" t="s">
        <v>48</v>
      </c>
      <c r="D44"/>
    </row>
    <row r="45" spans="1:4">
      <c r="A45" s="3">
        <v>669</v>
      </c>
      <c r="B45" s="3" t="s">
        <v>117</v>
      </c>
      <c r="C45" s="3" t="s">
        <v>48</v>
      </c>
      <c r="D45"/>
    </row>
    <row r="46" spans="1:4">
      <c r="A46" s="3">
        <v>670</v>
      </c>
      <c r="B46" s="3" t="s">
        <v>118</v>
      </c>
      <c r="C46" s="3" t="s">
        <v>48</v>
      </c>
      <c r="D46"/>
    </row>
    <row r="47" spans="1:4">
      <c r="A47" s="3">
        <v>671</v>
      </c>
      <c r="B47" s="3" t="s">
        <v>119</v>
      </c>
      <c r="C47" s="3" t="s">
        <v>48</v>
      </c>
      <c r="D47"/>
    </row>
    <row r="48" spans="1:4">
      <c r="A48" s="3">
        <v>672</v>
      </c>
      <c r="B48" s="3" t="s">
        <v>120</v>
      </c>
      <c r="C48" s="3" t="s">
        <v>48</v>
      </c>
      <c r="D48"/>
    </row>
    <row r="49" spans="1:4">
      <c r="A49" s="3">
        <v>673</v>
      </c>
      <c r="B49" s="3" t="s">
        <v>121</v>
      </c>
      <c r="C49" s="3" t="s">
        <v>48</v>
      </c>
      <c r="D49"/>
    </row>
    <row r="50" spans="1:4">
      <c r="A50" s="3">
        <v>674</v>
      </c>
      <c r="B50" s="3" t="s">
        <v>122</v>
      </c>
      <c r="C50" s="3" t="s">
        <v>48</v>
      </c>
      <c r="D50"/>
    </row>
    <row r="51" spans="1:4">
      <c r="A51" s="3">
        <v>675</v>
      </c>
      <c r="B51" s="3" t="s">
        <v>123</v>
      </c>
      <c r="C51" s="3" t="s">
        <v>48</v>
      </c>
      <c r="D51"/>
    </row>
    <row r="52" spans="1:4">
      <c r="A52" s="3">
        <v>676</v>
      </c>
      <c r="B52" s="3" t="s">
        <v>124</v>
      </c>
      <c r="C52" s="3" t="s">
        <v>48</v>
      </c>
      <c r="D52"/>
    </row>
    <row r="53" spans="1:4">
      <c r="A53" s="3">
        <v>677</v>
      </c>
      <c r="B53" s="3" t="s">
        <v>125</v>
      </c>
      <c r="C53" s="3" t="s">
        <v>48</v>
      </c>
      <c r="D53"/>
    </row>
    <row r="54" spans="1:4">
      <c r="A54" s="3">
        <v>678</v>
      </c>
      <c r="B54" s="3" t="s">
        <v>126</v>
      </c>
      <c r="C54" s="3" t="s">
        <v>48</v>
      </c>
      <c r="D54"/>
    </row>
    <row r="55" spans="1:4">
      <c r="A55" s="3">
        <v>775</v>
      </c>
      <c r="B55" s="3" t="s">
        <v>127</v>
      </c>
      <c r="C55" s="3" t="s">
        <v>49</v>
      </c>
      <c r="D55"/>
    </row>
    <row r="56" spans="1:4">
      <c r="A56" s="3">
        <v>776</v>
      </c>
      <c r="B56" s="3" t="s">
        <v>128</v>
      </c>
      <c r="C56" s="3" t="s">
        <v>49</v>
      </c>
      <c r="D56"/>
    </row>
    <row r="57" spans="1:4">
      <c r="A57" s="3">
        <v>777</v>
      </c>
      <c r="B57" s="3" t="s">
        <v>129</v>
      </c>
      <c r="C57" s="3" t="s">
        <v>49</v>
      </c>
      <c r="D57"/>
    </row>
    <row r="58" spans="1:4">
      <c r="A58" s="3">
        <v>778</v>
      </c>
      <c r="B58" s="3" t="s">
        <v>130</v>
      </c>
      <c r="C58" s="3" t="s">
        <v>49</v>
      </c>
      <c r="D58"/>
    </row>
    <row r="59" spans="1:4">
      <c r="A59" s="3">
        <v>779</v>
      </c>
      <c r="B59" s="3" t="s">
        <v>131</v>
      </c>
      <c r="C59" s="3" t="s">
        <v>49</v>
      </c>
      <c r="D59"/>
    </row>
    <row r="60" spans="1:4" s="3" customFormat="1">
      <c r="A60" s="3">
        <v>780</v>
      </c>
      <c r="B60" s="3" t="s">
        <v>132</v>
      </c>
      <c r="C60" s="3" t="s">
        <v>49</v>
      </c>
    </row>
    <row r="61" spans="1:4" s="3" customFormat="1">
      <c r="A61" s="3">
        <v>781</v>
      </c>
      <c r="B61" s="3" t="s">
        <v>133</v>
      </c>
      <c r="C61" s="3" t="s">
        <v>49</v>
      </c>
    </row>
    <row r="62" spans="1:4" s="3" customFormat="1">
      <c r="A62" s="3">
        <v>782</v>
      </c>
      <c r="B62" s="3" t="s">
        <v>134</v>
      </c>
      <c r="C62" s="3" t="s">
        <v>49</v>
      </c>
    </row>
    <row r="63" spans="1:4" s="3" customFormat="1">
      <c r="A63" s="3">
        <v>783</v>
      </c>
      <c r="B63" s="3" t="s">
        <v>135</v>
      </c>
      <c r="C63" s="3" t="s">
        <v>49</v>
      </c>
    </row>
    <row r="64" spans="1:4" s="3" customFormat="1">
      <c r="A64" s="3">
        <v>785</v>
      </c>
      <c r="B64" s="3" t="s">
        <v>136</v>
      </c>
      <c r="C64" s="3" t="s">
        <v>49</v>
      </c>
    </row>
    <row r="65" spans="1:4" s="3" customFormat="1">
      <c r="A65" s="3">
        <v>786</v>
      </c>
      <c r="B65" s="3" t="s">
        <v>137</v>
      </c>
      <c r="C65" s="3" t="s">
        <v>49</v>
      </c>
    </row>
    <row r="66" spans="1:4" s="3" customFormat="1">
      <c r="A66" s="3">
        <v>787</v>
      </c>
      <c r="B66" s="3" t="s">
        <v>138</v>
      </c>
      <c r="C66" s="3" t="s">
        <v>49</v>
      </c>
    </row>
    <row r="67" spans="1:4" s="3" customFormat="1">
      <c r="A67" s="3">
        <v>788</v>
      </c>
      <c r="B67" s="3" t="s">
        <v>139</v>
      </c>
      <c r="C67" s="3" t="s">
        <v>49</v>
      </c>
    </row>
    <row r="68" spans="1:4" s="3" customFormat="1">
      <c r="A68" s="3">
        <v>789</v>
      </c>
      <c r="B68" s="3" t="s">
        <v>140</v>
      </c>
      <c r="C68" s="3" t="s">
        <v>49</v>
      </c>
    </row>
    <row r="69" spans="1:4" s="3" customFormat="1">
      <c r="A69" s="3">
        <v>790</v>
      </c>
      <c r="B69" s="3" t="s">
        <v>141</v>
      </c>
      <c r="C69" s="3" t="s">
        <v>49</v>
      </c>
    </row>
    <row r="70" spans="1:4" s="3" customFormat="1">
      <c r="A70" s="3">
        <v>791</v>
      </c>
      <c r="B70" s="3" t="s">
        <v>142</v>
      </c>
      <c r="C70" s="3" t="s">
        <v>49</v>
      </c>
    </row>
    <row r="71" spans="1:4" s="3" customFormat="1">
      <c r="A71" s="3">
        <v>792</v>
      </c>
      <c r="B71" s="3" t="s">
        <v>143</v>
      </c>
      <c r="C71" s="3" t="s">
        <v>49</v>
      </c>
    </row>
    <row r="72" spans="1:4" s="3" customFormat="1">
      <c r="A72" s="3">
        <v>917</v>
      </c>
      <c r="B72" s="3" t="s">
        <v>144</v>
      </c>
      <c r="C72" s="3" t="s">
        <v>50</v>
      </c>
    </row>
    <row r="73" spans="1:4" s="3" customFormat="1">
      <c r="A73" s="3">
        <v>918</v>
      </c>
      <c r="B73" s="3" t="s">
        <v>145</v>
      </c>
      <c r="C73" s="3" t="s">
        <v>50</v>
      </c>
    </row>
    <row r="74" spans="1:4" s="3" customFormat="1">
      <c r="A74" s="3">
        <v>919</v>
      </c>
      <c r="B74" s="3" t="s">
        <v>146</v>
      </c>
      <c r="C74" s="3" t="s">
        <v>50</v>
      </c>
    </row>
    <row r="75" spans="1:4" s="3" customFormat="1">
      <c r="A75" s="3">
        <v>920</v>
      </c>
      <c r="B75" s="3" t="s">
        <v>147</v>
      </c>
      <c r="C75" s="3" t="s">
        <v>50</v>
      </c>
    </row>
    <row r="76" spans="1:4">
      <c r="A76" s="3">
        <v>921</v>
      </c>
      <c r="B76" s="3" t="s">
        <v>148</v>
      </c>
      <c r="C76" s="3" t="s">
        <v>50</v>
      </c>
      <c r="D76"/>
    </row>
    <row r="77" spans="1:4">
      <c r="A77" s="3">
        <v>922</v>
      </c>
      <c r="B77" s="3" t="s">
        <v>149</v>
      </c>
      <c r="C77" s="3" t="s">
        <v>50</v>
      </c>
      <c r="D77"/>
    </row>
    <row r="78" spans="1:4">
      <c r="A78" s="3">
        <v>923</v>
      </c>
      <c r="B78" s="3" t="s">
        <v>150</v>
      </c>
      <c r="C78" s="3" t="s">
        <v>50</v>
      </c>
      <c r="D78"/>
    </row>
    <row r="79" spans="1:4">
      <c r="A79" s="3">
        <v>924</v>
      </c>
      <c r="B79" s="3" t="s">
        <v>151</v>
      </c>
      <c r="C79" s="3" t="s">
        <v>50</v>
      </c>
    </row>
    <row r="80" spans="1:4">
      <c r="A80" s="3">
        <v>925</v>
      </c>
      <c r="B80" s="3" t="s">
        <v>152</v>
      </c>
      <c r="C80" s="3" t="s">
        <v>50</v>
      </c>
    </row>
    <row r="81" spans="1:3">
      <c r="A81" s="3">
        <v>926</v>
      </c>
      <c r="B81" s="3" t="s">
        <v>153</v>
      </c>
      <c r="C81" s="3" t="s">
        <v>50</v>
      </c>
    </row>
    <row r="82" spans="1:3">
      <c r="A82" s="3">
        <v>927</v>
      </c>
      <c r="B82" s="3" t="s">
        <v>154</v>
      </c>
      <c r="C82" s="3" t="s">
        <v>50</v>
      </c>
    </row>
    <row r="83" spans="1:3">
      <c r="A83" s="3">
        <v>928</v>
      </c>
      <c r="B83" s="3" t="s">
        <v>155</v>
      </c>
      <c r="C83" s="3" t="s">
        <v>50</v>
      </c>
    </row>
    <row r="84" spans="1:3">
      <c r="A84" s="3">
        <v>929</v>
      </c>
      <c r="B84" s="3" t="s">
        <v>156</v>
      </c>
      <c r="C84" s="3" t="s">
        <v>50</v>
      </c>
    </row>
    <row r="85" spans="1:3">
      <c r="A85" s="3">
        <v>930</v>
      </c>
      <c r="B85" s="3" t="s">
        <v>157</v>
      </c>
      <c r="C85" s="3" t="s">
        <v>50</v>
      </c>
    </row>
    <row r="86" spans="1:3">
      <c r="A86" s="3">
        <v>931</v>
      </c>
      <c r="B86" s="3" t="s">
        <v>158</v>
      </c>
      <c r="C86" s="3" t="s">
        <v>50</v>
      </c>
    </row>
    <row r="87" spans="1:3">
      <c r="A87" s="3">
        <v>932</v>
      </c>
      <c r="B87" s="3" t="s">
        <v>159</v>
      </c>
      <c r="C87" s="3" t="s">
        <v>50</v>
      </c>
    </row>
    <row r="88" spans="1:3">
      <c r="A88" s="3">
        <v>933</v>
      </c>
      <c r="B88" s="3" t="s">
        <v>160</v>
      </c>
      <c r="C88" s="3" t="s">
        <v>50</v>
      </c>
    </row>
    <row r="89" spans="1:3">
      <c r="A89" s="3">
        <v>934</v>
      </c>
      <c r="B89" s="3" t="s">
        <v>161</v>
      </c>
      <c r="C89" s="3" t="s">
        <v>50</v>
      </c>
    </row>
    <row r="90" spans="1:3">
      <c r="A90" s="3">
        <v>935</v>
      </c>
      <c r="B90" s="3" t="s">
        <v>162</v>
      </c>
      <c r="C90" s="3" t="s">
        <v>50</v>
      </c>
    </row>
    <row r="91" spans="1:3">
      <c r="A91" s="3">
        <v>936</v>
      </c>
      <c r="B91" s="3" t="s">
        <v>163</v>
      </c>
      <c r="C91" s="3" t="s">
        <v>50</v>
      </c>
    </row>
    <row r="92" spans="1:3">
      <c r="A92" s="3">
        <v>937</v>
      </c>
      <c r="B92" s="3" t="s">
        <v>164</v>
      </c>
      <c r="C92" s="3" t="s">
        <v>50</v>
      </c>
    </row>
    <row r="93" spans="1:3">
      <c r="A93" s="3">
        <v>938</v>
      </c>
      <c r="B93" s="3" t="s">
        <v>165</v>
      </c>
      <c r="C93" s="3" t="s">
        <v>50</v>
      </c>
    </row>
    <row r="94" spans="1:3">
      <c r="A94" s="3">
        <v>939</v>
      </c>
      <c r="B94" s="3" t="s">
        <v>166</v>
      </c>
      <c r="C94" s="3" t="s">
        <v>50</v>
      </c>
    </row>
    <row r="95" spans="1:3">
      <c r="A95" s="3">
        <v>940</v>
      </c>
      <c r="B95" s="3" t="s">
        <v>167</v>
      </c>
      <c r="C95" s="3" t="s">
        <v>50</v>
      </c>
    </row>
    <row r="96" spans="1:3">
      <c r="A96" s="3">
        <v>941</v>
      </c>
      <c r="B96" s="3" t="s">
        <v>255</v>
      </c>
      <c r="C96" s="3" t="s">
        <v>50</v>
      </c>
    </row>
    <row r="97" spans="1:3">
      <c r="A97" s="3">
        <v>942</v>
      </c>
      <c r="B97" s="3" t="s">
        <v>256</v>
      </c>
      <c r="C97" s="3" t="s">
        <v>50</v>
      </c>
    </row>
    <row r="98" spans="1:3">
      <c r="A98" s="3">
        <v>943</v>
      </c>
      <c r="B98" s="3" t="s">
        <v>168</v>
      </c>
      <c r="C98" s="3" t="s">
        <v>50</v>
      </c>
    </row>
    <row r="99" spans="1:3">
      <c r="A99" s="3">
        <v>1076</v>
      </c>
      <c r="B99" s="3" t="s">
        <v>169</v>
      </c>
      <c r="C99" s="3" t="s">
        <v>51</v>
      </c>
    </row>
    <row r="100" spans="1:3">
      <c r="A100" s="3">
        <v>1077</v>
      </c>
      <c r="B100" s="3" t="s">
        <v>170</v>
      </c>
      <c r="C100" s="3" t="s">
        <v>51</v>
      </c>
    </row>
    <row r="101" spans="1:3">
      <c r="A101" s="3">
        <v>1078</v>
      </c>
      <c r="B101" s="3" t="s">
        <v>171</v>
      </c>
      <c r="C101" s="3" t="s">
        <v>51</v>
      </c>
    </row>
    <row r="102" spans="1:3">
      <c r="A102" s="3">
        <v>1079</v>
      </c>
      <c r="B102" s="3" t="s">
        <v>172</v>
      </c>
      <c r="C102" s="3" t="s">
        <v>51</v>
      </c>
    </row>
    <row r="103" spans="1:3">
      <c r="A103" s="3">
        <v>1080</v>
      </c>
      <c r="B103" s="3" t="s">
        <v>173</v>
      </c>
      <c r="C103" s="3" t="s">
        <v>51</v>
      </c>
    </row>
    <row r="104" spans="1:3">
      <c r="A104" s="3">
        <v>1081</v>
      </c>
      <c r="B104" s="3" t="s">
        <v>174</v>
      </c>
      <c r="C104" s="3" t="s">
        <v>51</v>
      </c>
    </row>
    <row r="105" spans="1:3">
      <c r="A105" s="3">
        <v>1082</v>
      </c>
      <c r="B105" s="3" t="s">
        <v>175</v>
      </c>
      <c r="C105" s="3" t="s">
        <v>51</v>
      </c>
    </row>
    <row r="106" spans="1:3">
      <c r="A106" s="3">
        <v>1083</v>
      </c>
      <c r="B106" s="3" t="s">
        <v>176</v>
      </c>
      <c r="C106" s="3" t="s">
        <v>51</v>
      </c>
    </row>
    <row r="107" spans="1:3">
      <c r="A107" s="3">
        <v>1084</v>
      </c>
      <c r="B107" s="3" t="s">
        <v>177</v>
      </c>
      <c r="C107" s="3" t="s">
        <v>51</v>
      </c>
    </row>
    <row r="108" spans="1:3">
      <c r="A108" s="3">
        <v>1085</v>
      </c>
      <c r="B108" s="3" t="s">
        <v>178</v>
      </c>
      <c r="C108" s="3" t="s">
        <v>51</v>
      </c>
    </row>
    <row r="109" spans="1:3">
      <c r="A109" s="3">
        <v>1086</v>
      </c>
      <c r="B109" s="3" t="s">
        <v>179</v>
      </c>
      <c r="C109" s="3" t="s">
        <v>51</v>
      </c>
    </row>
    <row r="110" spans="1:3">
      <c r="A110" s="3">
        <v>1144</v>
      </c>
      <c r="B110" s="3" t="s">
        <v>180</v>
      </c>
      <c r="C110" s="3" t="s">
        <v>52</v>
      </c>
    </row>
    <row r="111" spans="1:3">
      <c r="A111" s="3">
        <v>1146</v>
      </c>
      <c r="B111" s="3" t="s">
        <v>181</v>
      </c>
      <c r="C111" s="3" t="s">
        <v>52</v>
      </c>
    </row>
    <row r="112" spans="1:3">
      <c r="A112" s="3">
        <v>1147</v>
      </c>
      <c r="B112" s="3" t="s">
        <v>182</v>
      </c>
      <c r="C112" s="3" t="s">
        <v>52</v>
      </c>
    </row>
    <row r="113" spans="1:3">
      <c r="A113" s="3">
        <v>1148</v>
      </c>
      <c r="B113" s="3" t="s">
        <v>183</v>
      </c>
      <c r="C113" s="3" t="s">
        <v>52</v>
      </c>
    </row>
    <row r="114" spans="1:3">
      <c r="A114" s="3">
        <v>1149</v>
      </c>
      <c r="B114" s="3" t="s">
        <v>184</v>
      </c>
      <c r="C114" s="3" t="s">
        <v>52</v>
      </c>
    </row>
    <row r="115" spans="1:3">
      <c r="A115" s="3">
        <v>1150</v>
      </c>
      <c r="B115" s="3" t="s">
        <v>185</v>
      </c>
      <c r="C115" s="3" t="s">
        <v>52</v>
      </c>
    </row>
    <row r="116" spans="1:3">
      <c r="A116" s="3">
        <v>1151</v>
      </c>
      <c r="B116" s="3" t="s">
        <v>186</v>
      </c>
      <c r="C116" s="3" t="s">
        <v>52</v>
      </c>
    </row>
    <row r="117" spans="1:3">
      <c r="A117" s="3">
        <v>1153</v>
      </c>
      <c r="B117" s="3" t="s">
        <v>223</v>
      </c>
      <c r="C117" s="3" t="s">
        <v>52</v>
      </c>
    </row>
    <row r="118" spans="1:3">
      <c r="A118" s="3">
        <v>1154</v>
      </c>
      <c r="B118" s="3" t="s">
        <v>224</v>
      </c>
      <c r="C118" s="3" t="s">
        <v>52</v>
      </c>
    </row>
    <row r="119" spans="1:3">
      <c r="A119" s="3">
        <v>1155</v>
      </c>
      <c r="B119" s="3" t="s">
        <v>225</v>
      </c>
      <c r="C119" s="3" t="s">
        <v>52</v>
      </c>
    </row>
    <row r="120" spans="1:3">
      <c r="A120" s="3">
        <v>1156</v>
      </c>
      <c r="B120" s="3" t="s">
        <v>226</v>
      </c>
      <c r="C120" s="3" t="s">
        <v>52</v>
      </c>
    </row>
    <row r="121" spans="1:3">
      <c r="A121" s="3">
        <v>1265</v>
      </c>
      <c r="B121" s="3" t="s">
        <v>187</v>
      </c>
      <c r="C121" s="3" t="s">
        <v>53</v>
      </c>
    </row>
    <row r="122" spans="1:3">
      <c r="A122" s="3">
        <v>1266</v>
      </c>
      <c r="B122" s="3" t="s">
        <v>188</v>
      </c>
      <c r="C122" s="3" t="s">
        <v>53</v>
      </c>
    </row>
    <row r="123" spans="1:3">
      <c r="A123" s="3">
        <v>1267</v>
      </c>
      <c r="B123" s="3" t="s">
        <v>189</v>
      </c>
      <c r="C123" s="3" t="s">
        <v>53</v>
      </c>
    </row>
    <row r="124" spans="1:3">
      <c r="A124" s="3">
        <v>1268</v>
      </c>
      <c r="B124" s="3" t="s">
        <v>190</v>
      </c>
      <c r="C124" s="3" t="s">
        <v>53</v>
      </c>
    </row>
    <row r="125" spans="1:3">
      <c r="A125" s="3">
        <v>1269</v>
      </c>
      <c r="B125" s="3" t="s">
        <v>191</v>
      </c>
      <c r="C125" s="3" t="s">
        <v>53</v>
      </c>
    </row>
    <row r="126" spans="1:3">
      <c r="A126" s="3">
        <v>1270</v>
      </c>
      <c r="B126" s="3" t="s">
        <v>192</v>
      </c>
      <c r="C126" s="3" t="s">
        <v>53</v>
      </c>
    </row>
    <row r="127" spans="1:3">
      <c r="A127" s="3">
        <v>1271</v>
      </c>
      <c r="B127" s="3" t="s">
        <v>193</v>
      </c>
      <c r="C127" s="3" t="s">
        <v>53</v>
      </c>
    </row>
    <row r="128" spans="1:3">
      <c r="A128" s="3">
        <v>1272</v>
      </c>
      <c r="B128" s="3" t="s">
        <v>194</v>
      </c>
      <c r="C128" s="3" t="s">
        <v>53</v>
      </c>
    </row>
    <row r="129" spans="1:3">
      <c r="A129" s="3">
        <v>1273</v>
      </c>
      <c r="B129" s="3" t="s">
        <v>195</v>
      </c>
      <c r="C129" s="3" t="s">
        <v>53</v>
      </c>
    </row>
    <row r="130" spans="1:3">
      <c r="A130" s="3">
        <v>1274</v>
      </c>
      <c r="B130" s="3" t="s">
        <v>196</v>
      </c>
      <c r="C130" s="3" t="s">
        <v>53</v>
      </c>
    </row>
    <row r="131" spans="1:3">
      <c r="A131" s="3">
        <v>1378</v>
      </c>
      <c r="B131" s="3" t="s">
        <v>197</v>
      </c>
      <c r="C131" s="3" t="s">
        <v>54</v>
      </c>
    </row>
    <row r="132" spans="1:3">
      <c r="A132" s="3">
        <v>1379</v>
      </c>
      <c r="B132" s="3" t="s">
        <v>198</v>
      </c>
      <c r="C132" s="3" t="s">
        <v>54</v>
      </c>
    </row>
    <row r="133" spans="1:3">
      <c r="A133" s="3">
        <v>1382</v>
      </c>
      <c r="B133" s="3" t="s">
        <v>199</v>
      </c>
      <c r="C133" s="3" t="s">
        <v>54</v>
      </c>
    </row>
    <row r="134" spans="1:3">
      <c r="A134" s="3">
        <v>1383</v>
      </c>
      <c r="B134" s="3" t="s">
        <v>200</v>
      </c>
      <c r="C134" s="3" t="s">
        <v>54</v>
      </c>
    </row>
    <row r="135" spans="1:3">
      <c r="A135" s="3">
        <v>1384</v>
      </c>
      <c r="B135" s="3" t="s">
        <v>201</v>
      </c>
      <c r="C135" s="3" t="s">
        <v>54</v>
      </c>
    </row>
    <row r="136" spans="1:3">
      <c r="A136" s="3">
        <v>1386</v>
      </c>
      <c r="B136" s="3" t="s">
        <v>202</v>
      </c>
      <c r="C136" s="3" t="s">
        <v>54</v>
      </c>
    </row>
    <row r="137" spans="1:3">
      <c r="A137" s="3">
        <v>1387</v>
      </c>
      <c r="B137" s="3" t="s">
        <v>203</v>
      </c>
      <c r="C137" s="3" t="s">
        <v>54</v>
      </c>
    </row>
    <row r="138" spans="1:3">
      <c r="A138" s="3">
        <v>1388</v>
      </c>
      <c r="B138" s="3" t="s">
        <v>204</v>
      </c>
      <c r="C138" s="3" t="s">
        <v>54</v>
      </c>
    </row>
    <row r="139" spans="1:3">
      <c r="A139" s="3">
        <v>1389</v>
      </c>
      <c r="B139" s="3" t="s">
        <v>205</v>
      </c>
      <c r="C139" s="3" t="s">
        <v>54</v>
      </c>
    </row>
    <row r="140" spans="1:3">
      <c r="A140" s="3">
        <v>1390</v>
      </c>
      <c r="B140" s="3" t="s">
        <v>206</v>
      </c>
      <c r="C140" s="3" t="s">
        <v>54</v>
      </c>
    </row>
    <row r="141" spans="1:3">
      <c r="A141" s="3">
        <v>1391</v>
      </c>
      <c r="B141" s="3" t="s">
        <v>207</v>
      </c>
      <c r="C141" s="3" t="s">
        <v>54</v>
      </c>
    </row>
    <row r="142" spans="1:3">
      <c r="A142" s="3">
        <v>1392</v>
      </c>
      <c r="B142" s="3" t="s">
        <v>208</v>
      </c>
      <c r="C142" s="3" t="s">
        <v>54</v>
      </c>
    </row>
    <row r="143" spans="1:3">
      <c r="A143" s="3">
        <v>1393</v>
      </c>
      <c r="B143" s="3" t="s">
        <v>209</v>
      </c>
      <c r="C143" s="3" t="s">
        <v>54</v>
      </c>
    </row>
    <row r="144" spans="1:3">
      <c r="A144" s="3">
        <v>1394</v>
      </c>
      <c r="B144" s="3" t="s">
        <v>210</v>
      </c>
      <c r="C144" s="3" t="s">
        <v>54</v>
      </c>
    </row>
    <row r="145" spans="1:3">
      <c r="A145" s="3">
        <v>1401</v>
      </c>
      <c r="B145" s="3" t="s">
        <v>211</v>
      </c>
      <c r="C145" s="3" t="s">
        <v>55</v>
      </c>
    </row>
    <row r="146" spans="1:3">
      <c r="A146" s="3">
        <v>1487</v>
      </c>
      <c r="B146" s="3" t="s">
        <v>212</v>
      </c>
      <c r="C146" s="3" t="s">
        <v>55</v>
      </c>
    </row>
    <row r="147" spans="1:3">
      <c r="A147" s="3">
        <v>1489</v>
      </c>
      <c r="B147" s="3" t="s">
        <v>213</v>
      </c>
      <c r="C147" s="3" t="s">
        <v>55</v>
      </c>
    </row>
    <row r="148" spans="1:3">
      <c r="A148" s="3">
        <v>1490</v>
      </c>
      <c r="B148" s="3" t="s">
        <v>214</v>
      </c>
      <c r="C148" s="3" t="s">
        <v>55</v>
      </c>
    </row>
    <row r="149" spans="1:3">
      <c r="A149" s="3">
        <v>1491</v>
      </c>
      <c r="B149" s="3" t="s">
        <v>82</v>
      </c>
      <c r="C149" s="3" t="s">
        <v>55</v>
      </c>
    </row>
    <row r="150" spans="1:3">
      <c r="A150" s="3">
        <v>1492</v>
      </c>
      <c r="B150" s="3" t="s">
        <v>215</v>
      </c>
      <c r="C150" s="3" t="s">
        <v>55</v>
      </c>
    </row>
    <row r="151" spans="1:3">
      <c r="A151" s="3">
        <v>1493</v>
      </c>
      <c r="B151" s="3" t="s">
        <v>216</v>
      </c>
      <c r="C151" s="3" t="s">
        <v>55</v>
      </c>
    </row>
    <row r="152" spans="1:3">
      <c r="A152" s="3">
        <v>1494</v>
      </c>
      <c r="B152" s="3" t="s">
        <v>217</v>
      </c>
      <c r="C152" s="3" t="s">
        <v>55</v>
      </c>
    </row>
    <row r="153" spans="1:3">
      <c r="A153" s="3">
        <v>1495</v>
      </c>
      <c r="B153" s="3" t="s">
        <v>218</v>
      </c>
      <c r="C153" s="3" t="s">
        <v>55</v>
      </c>
    </row>
    <row r="154" spans="1:3">
      <c r="A154" s="3">
        <v>1496</v>
      </c>
      <c r="B154" s="3" t="s">
        <v>219</v>
      </c>
      <c r="C154" s="3" t="s">
        <v>55</v>
      </c>
    </row>
    <row r="155" spans="1:3">
      <c r="A155" s="3">
        <v>1497</v>
      </c>
      <c r="B155" s="3" t="s">
        <v>220</v>
      </c>
      <c r="C155" s="3" t="s">
        <v>55</v>
      </c>
    </row>
    <row r="156" spans="1:3">
      <c r="A156" s="3">
        <v>1498</v>
      </c>
      <c r="B156" s="3" t="s">
        <v>221</v>
      </c>
      <c r="C156" s="3" t="s">
        <v>55</v>
      </c>
    </row>
    <row r="157" spans="1:3">
      <c r="A157" s="3">
        <v>1499</v>
      </c>
      <c r="B157" s="3" t="s">
        <v>222</v>
      </c>
      <c r="C157" s="3" t="s">
        <v>55</v>
      </c>
    </row>
  </sheetData>
  <phoneticPr fontId="1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１００ｍ～</vt:lpstr>
      <vt:lpstr>リレー</vt:lpstr>
      <vt:lpstr>但馬女</vt:lpstr>
      <vt:lpstr>リレー!Print_Area</vt:lpstr>
    </vt:vector>
  </TitlesOfParts>
  <Company>兵庫陸上競技協会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HR5</dc:creator>
  <cp:lastModifiedBy>Oguro Takuo</cp:lastModifiedBy>
  <cp:lastPrinted>2014-07-10T09:56:10Z</cp:lastPrinted>
  <dcterms:created xsi:type="dcterms:W3CDTF">2000-05-02T21:40:26Z</dcterms:created>
  <dcterms:modified xsi:type="dcterms:W3CDTF">2014-07-20T07:44:18Z</dcterms:modified>
</cp:coreProperties>
</file>